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defaultThemeVersion="166925"/>
  <mc:AlternateContent xmlns:mc="http://schemas.openxmlformats.org/markup-compatibility/2006">
    <mc:Choice Requires="x15">
      <x15ac:absPath xmlns:x15ac="http://schemas.microsoft.com/office/spreadsheetml/2010/11/ac" url="/Users/gcarayon/Wimi Aconcia/Clients/Oidaneos/PASI-DTISI 2025-2026/Parcours PASI/Modalités d'évaluation/"/>
    </mc:Choice>
  </mc:AlternateContent>
  <xr:revisionPtr revIDLastSave="0" documentId="13_ncr:1_{8BCFD42B-6173-9849-B34C-DCCBC007B489}" xr6:coauthVersionLast="47" xr6:coauthVersionMax="47" xr10:uidLastSave="{00000000-0000-0000-0000-000000000000}"/>
  <bookViews>
    <workbookView xWindow="0" yWindow="780" windowWidth="36000" windowHeight="22600" xr2:uid="{F5560BCF-0E6B-43C7-9689-2CB2685CA607}"/>
  </bookViews>
  <sheets>
    <sheet name="grille notation" sheetId="1" r:id="rId1"/>
    <sheet name="mode opératoire"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1" l="1"/>
  <c r="J12" i="1"/>
  <c r="J8" i="1"/>
  <c r="K49" i="1"/>
  <c r="J49" i="1"/>
  <c r="K46" i="1"/>
  <c r="J46" i="1"/>
  <c r="K42" i="1"/>
  <c r="J42" i="1"/>
  <c r="K37" i="1"/>
  <c r="J37" i="1"/>
  <c r="K32" i="1"/>
  <c r="J32" i="1"/>
  <c r="K28" i="1"/>
  <c r="J28" i="1"/>
  <c r="K23" i="1"/>
  <c r="J23" i="1"/>
  <c r="K20" i="1"/>
  <c r="J20" i="1"/>
  <c r="K8" i="1"/>
  <c r="J57" i="1" s="1"/>
  <c r="J56" i="1" l="1"/>
  <c r="L56" i="1" s="1"/>
  <c r="L57" i="1"/>
  <c r="J58" i="1" l="1"/>
</calcChain>
</file>

<file path=xl/sharedStrings.xml><?xml version="1.0" encoding="utf-8"?>
<sst xmlns="http://schemas.openxmlformats.org/spreadsheetml/2006/main" count="103" uniqueCount="99">
  <si>
    <t>Compétences évaluées</t>
  </si>
  <si>
    <t>Evaluation de la soutenance</t>
  </si>
  <si>
    <t>Nombre de critères validés</t>
  </si>
  <si>
    <t>Acquisition de la compétence</t>
  </si>
  <si>
    <t>Commentaire de l'évaluateur</t>
  </si>
  <si>
    <t>Acquis</t>
  </si>
  <si>
    <t>Non acquis</t>
  </si>
  <si>
    <t>ELIMINATOIRE (moins de 50% des critères validés)</t>
  </si>
  <si>
    <t>Critère d'évaluation</t>
  </si>
  <si>
    <t>Indicateurs de maîtrise de la compétence</t>
  </si>
  <si>
    <t>CANDIDAT</t>
  </si>
  <si>
    <t>NOM</t>
  </si>
  <si>
    <t>PRENOM</t>
  </si>
  <si>
    <t>DATE DE NAISSANCE</t>
  </si>
  <si>
    <t xml:space="preserve">Date de l'examen : </t>
  </si>
  <si>
    <t>Non Acquis (à vérifier à l'oral)</t>
  </si>
  <si>
    <t>Points à vérifier à l'oral</t>
  </si>
  <si>
    <t>Acquise (au moins 70% des critères)</t>
  </si>
  <si>
    <r>
      <rPr>
        <b/>
        <sz val="14"/>
        <color theme="1"/>
        <rFont val="Calibri"/>
        <family val="2"/>
        <scheme val="minor"/>
      </rPr>
      <t>Certification « Piloter et animer la sécurité́ informatique  »</t>
    </r>
    <r>
      <rPr>
        <sz val="14"/>
        <color theme="1"/>
        <rFont val="Calibri"/>
        <family val="2"/>
        <scheme val="minor"/>
      </rPr>
      <t xml:space="preserve">
GRILLE D'EVALUATION/NOTATION</t>
    </r>
  </si>
  <si>
    <t>C3. Piloter un plan d’actions en cybersécurité en apportant des recommandations auprès de la direction ou de la gouvernance de l’entreprise afin de l’appuyer dans ses prises de décision et l’arbitrage des réponses à apporter au regard de l’analyse établie.</t>
  </si>
  <si>
    <t>Qualité du plan d’action stratégique :</t>
  </si>
  <si>
    <t>3.1 Le plan d’actions est exhaustif (principes, mesures stratégiques, techniques et organisationnelles, actions)</t>
  </si>
  <si>
    <t>3.2 Le plan d’actions proposé répond aux besoins et aux contraintes (budgétaires, légales, temporelles, acteurs concernés, etc.) de l’entreprise et aux risques identifiés au préalable</t>
  </si>
  <si>
    <t>3.3 Les recommandations sont présentées de manière claire, précise et professionnelle à la direction de l’entreprise (techniques de communication telles que l’écoute active, la reformulation, l’argumentation ; vocabulaire professionnel et adapté à l’interlocuteur, etc.)</t>
  </si>
  <si>
    <t>C4. Organiser la réponse à incident de l’entreprise en formalisant les processus de gestion de crise et d’incident de sécurité afin que les actions soient anticipées et coordonnées.</t>
  </si>
  <si>
    <t>4.1 Le plan de réponse à incident est formalisé et comporte toutes les informations utiles (chaîne d’alerte, différents scénarios de menace, outils, procédures, etc.)</t>
  </si>
  <si>
    <t>4.2 Le plan de réponse à incident tient compte de l’analyse de risque effectuée au préalable</t>
  </si>
  <si>
    <t>4.3 La chaîne d’alerte (rôle et responsabilités de chacun) élaborée tient compte des ressources à disposition au sein de l’entreprise</t>
  </si>
  <si>
    <t xml:space="preserve">4.4 Les dispositifs et processus à mettre en œuvre en cas de cyber attaque (plan de continuité de l’activité (PCA), plan de reprise de l’activité (PRA), plan de sauvegarde des données) sont rédigés de manière claire, méthodique et adaptée </t>
  </si>
  <si>
    <t>4.5 Le plan de réponse à incident est actualisé en fonction des retours et des éventuelles lacunes identifiées</t>
  </si>
  <si>
    <t>5.1 Les solutions techniques et organisationnelles proposées sont pertinentes au regard des besoins de l’entreprise</t>
  </si>
  <si>
    <t>5.2 Les fragilités et les spécificités de chaque système d’exploitation (Windows, Linux, Mac, Android, IOS, etc.) sont identifiées et prises en compte dans la démarche de sécurisation des actifs informatiques</t>
  </si>
  <si>
    <t xml:space="preserve">5.3 Les outils sélectionnés (technologiques : mise à niveau des systèmes, bonne configuration des systèmes, etc. ; juridiques : RGPD, certifications, etc.) sont pertinents et cohérents </t>
  </si>
  <si>
    <t>5.4 Les impacts liés au changement (application des actions de cybersécurité) sont compris et maîtrisés</t>
  </si>
  <si>
    <t>C6. Encadrer la gestion des incidents de sécurité en participant à la mise en œuvre du processus de réponse et en coordonnant les actions avec les parties prenantes (experts informatiques, métiers, etc.) afin de maintenir ou de rétablir les activités critiques de l’entreprise.</t>
  </si>
  <si>
    <t>6.1 Le rôle et les missions des parties prenantes internes et externes de l’entreprise (métiers de l’entreprise, techniciens, administrateurs systèmes, experts informatiques, direction juridique, service communication, VSIRT, SOC, etc.) sont connus</t>
  </si>
  <si>
    <t>6.2 Les informations relatives à l’incident sont correctement analysées</t>
  </si>
  <si>
    <t>6.3 Le plan de réponse à incident est connu et appliqué (prise en compte de la chaîne d’alerte, réponse adaptée au type de menace, respect de la procédure, coordination des actions et des acteurs, etc.)</t>
  </si>
  <si>
    <t xml:space="preserve">6.4 Les choix relatifs aux moyens dédiés au suivi et au reporting (outils, mail, etc.) sont expliqués et argumentés </t>
  </si>
  <si>
    <t xml:space="preserve">6.5 Les dispositifs et processus à mettre en œuvre en cas d’incident majeur sont correctement appliqués (plan de continuité de l’activité / plan de reprise de l’activité, plan de sauvegarde des données) </t>
  </si>
  <si>
    <t>C7. Mettre en œuvre une démarche d’évaluation de l’efficacité des mesures de cybersécurité en s’appuyant sur des outils et des méthodologies de test et d’audit en vue de vérifier leur robustesse.</t>
  </si>
  <si>
    <t>Pertinence de la démarche d’évaluation :</t>
  </si>
  <si>
    <t>7.1 Le choix de la méthodologie de contrôle (recettage, test utilisateur, test de bon fonctionnement, audit de configuration, test d’intrusion, etc.) est pertinent et conforme à la PGSSI</t>
  </si>
  <si>
    <t>7.2 L’action de contrôle est planifiée (dans le temps avant la mise en production, définition de la fréquence) et organisée (s’appuyer sur les bonnes compétences, mise en œuvre d’un environnement de test, etc.)</t>
  </si>
  <si>
    <t>7.3 Les obligations règlementaires sont respectées</t>
  </si>
  <si>
    <t>7.4 Les vulnérabilités, les recommandations issues des audits et des contrôles de sécurité, des plans de remédiation sont correctement suivis et tracés dans un plan d’action complet (intégrant les acteurs, les objectifs et les délais)</t>
  </si>
  <si>
    <t>8.1 Le niveau de sensibilisation à apporter est apprécié</t>
  </si>
  <si>
    <t>8.2 Des actions de communication sur la stratégie de l’entreprise en matière de sécurité sont proposées et mises en œuvre (publication de la PGSSI, campagnes d’affichage, intranet, etc.)</t>
  </si>
  <si>
    <t xml:space="preserve">8.3 Les outils d’accompagnement proposés (formations, procédures, mode opératoire, instructions, etc.) sont adaptés (vocabulaire utilisé, clarté des explications, pédagogie, etc.) </t>
  </si>
  <si>
    <t>8.4 Les bonnes pratiques et les règles d’hygiène informatique sont présentées et expliquées</t>
  </si>
  <si>
    <t>C9. Sélectionner les formations en cybersécurité destinées aux professionnels des systèmes d’information en appui avec les services RH de l’entreprise afin de les accompagner dans leur montée en compétences.</t>
  </si>
  <si>
    <t>Qualité de l’accompagnement dans la montée en compétences des professionnels des SI</t>
  </si>
  <si>
    <t>9.1 Les besoins en formation identifiés répondent au besoin de l’entreprise et du professionnel</t>
  </si>
  <si>
    <t xml:space="preserve">9.2 Les prestataires et les formations sélectionnés répondent aux besoins identifiés </t>
  </si>
  <si>
    <t>9.3 Le tableau de bord pour le suivi des formations est complet</t>
  </si>
  <si>
    <t>C10. Réaliser une veille sur les évolutions techniques, technologiques et règlementaires en matière de cybersécurité en consultant des ressources documentaires ou en participant à des événements spécialisés en vue d’intégrer les informations utiles à ses pratiques.</t>
  </si>
  <si>
    <t>Qualité de la veille</t>
  </si>
  <si>
    <t>10.1 Les ressources et outils de veille en matière de cybersécurité sont connus et mobilisés à bon escient (ressources documentaires, souscription de services, évènement, association, clubs, conférences, etc.)</t>
  </si>
  <si>
    <t>10.2 La méthodologie de veille proposée est pertinente</t>
  </si>
  <si>
    <t>10.3 Les types d’information à recueillir (évolution des attaques, des logiciels malveillants, des logiciels de rançonnage, des outils et techniques de cybersécurité, de la règlementation) sont identifiées</t>
  </si>
  <si>
    <t>10.4 Les informations recueillies sont fiables et d’actualité</t>
  </si>
  <si>
    <t xml:space="preserve">NB DE COMPETENCES VALIDEES : </t>
  </si>
  <si>
    <t>OBTENTION DE LA CERTIFICATION</t>
  </si>
  <si>
    <t>NB DE COMPETENCES ELIMINATOIRES</t>
  </si>
  <si>
    <t>Avis du Jury d'évaluation</t>
  </si>
  <si>
    <t>☐ Avis favorable pour l’obtention de la certification
☐ Avis défavorable pour l’obtention de la certification
☐ Rattrapage</t>
  </si>
  <si>
    <t xml:space="preserve">Appréciation générale : </t>
  </si>
  <si>
    <t xml:space="preserve">Préconisations du jury en cas de rattrapage : </t>
  </si>
  <si>
    <t xml:space="preserve">C1. Réaliser un état des lieux du système d’information en classant les actifs informatiques en fonction de leur importance pour l’entreprise, en vue d’évaluer leur criticité et d’identifier ceux à protéger en priorité. </t>
  </si>
  <si>
    <t>Pertinence de l’état des lieux des actifs informatiques (matériel, données, systèmes et logiciels) :</t>
  </si>
  <si>
    <t>C2. Évaluer les risques de sécurité en tenant compte de la réglementation et en appliquant des méthodologies d’analyse des risques afin de mesurer le niveau d’exposition de l’entreprise et de déterminer la nature de la réponse à apporter</t>
  </si>
  <si>
    <t xml:space="preserve">Qualité de l’évaluation des risques de sécurité informatique </t>
  </si>
  <si>
    <t>Le candidat propose un plan d’action pertinent et exhaustif :</t>
  </si>
  <si>
    <t xml:space="preserve">C5. Mettre en œuvre une démarche de sécurisation des actifs informatiques en appliquant les règles de cybersécurité validées par l’entreprise et en implémentant des outils de protection des systèmes d’information en vue d’assurer leur intégrité. </t>
  </si>
  <si>
    <t xml:space="preserve">La démarche de sécurisation est pertinente et définie dans le respect des besoins de l’entreprise : </t>
  </si>
  <si>
    <t>Les éléments liés à l’incident sont communiqués aux parties prenantes :</t>
  </si>
  <si>
    <t xml:space="preserve">C8. Sensibiliser les utilisateurs finaux aux enjeux de sécurité, aux bonnes pratiques et aux règles d’hygiène informatique en les accompagnant via des actions de formation ou d’information afin de les acculturer à la prévention des risques au sein de l’entreprise. </t>
  </si>
  <si>
    <t xml:space="preserve">Qualité des actions de sensibilisation mises en place pour les utilisateurs finaux : </t>
  </si>
  <si>
    <t>1.1 Le processus métier de l’entreprise et ses enjeux en termes d’activité sont compris</t>
  </si>
  <si>
    <t>1.2 Les actifs informatiques de l’entreprise sont inventoriés (via un logiciel, un tableur, ou sur papier)</t>
  </si>
  <si>
    <t xml:space="preserve">1.3 Les niveaux de sécurité et de criticité des actifs informatiques sont définis et analysés via une grille comportant des critères pertinents (critères DICP : Disponibilité, Intégrité, Confidentialité, Preuves) </t>
  </si>
  <si>
    <t>1.4 Les actifs les plus exposés sont clairement identifiés et priorisés en fonction de leur degré de criticité</t>
  </si>
  <si>
    <t>2.1CLes méthodes d’analyse des risques sont identifiées (EBIOS, CIS20, NIST, etc.), sélectionnées et adaptées aux besoins de l’entreprise</t>
  </si>
  <si>
    <t>2.2 Les différents scénarios d’incidents de sécurité (intrusion, attaque, etc.) sont définis</t>
  </si>
  <si>
    <t xml:space="preserve">2.3 Les risques et leurs impacts (financiers, de propriété, d’image/notoriété, règlementaires, etc.) sur le fonctionnement global de l’entreprise sont identifiés, évalués et cartographiés (menace, gravité des incidents, coûts, probabilité d’occurrence, etc.) </t>
  </si>
  <si>
    <t>2.4 L’analyse des risques est précise, exhaustive et synthétique</t>
  </si>
  <si>
    <t>2.5 La règlementation est connue et maîtrisée (RGPD, règlementations sectorielles, obligations d’un opérateur d’importance vitale et d’un opérateur de services essentiels, etc.)</t>
  </si>
  <si>
    <t>2.6 Les écarts avec la règlementation sont identifiés</t>
  </si>
  <si>
    <t>2.7 Les pratiques des utilisateurs (salariés, sous-traitants, intervenants, etc.) sont identifiées et analysées</t>
  </si>
  <si>
    <t>2.8 Les vulnérabilités du système d’information sont clairement identifiées</t>
  </si>
  <si>
    <t xml:space="preserve">7.5 Les documents formalisant la démarche de cybersécurité sont actualisés (nouvelles vulnérabilités, recommandations ou actions de remédiation, etc.) </t>
  </si>
  <si>
    <t xml:space="preserve">10.5 Les informations recueillies sont analysées, sélectionnées, exploitées et diffusées (professionnels des SI, direction, utilisateurs finaux, etc.) </t>
  </si>
  <si>
    <r>
      <t xml:space="preserve">L’épreuve se décompose en deux sous-épreuves, donnant chacune lieu à une évaluation : 
-	la préparation d'un dossier professionnel
-	La soutenance orale devant le jury
L’ensemble des compétences du référentiel de certification devront être évaluées au cours de cette épreuve.
</t>
    </r>
    <r>
      <rPr>
        <b/>
        <u/>
        <sz val="11"/>
        <color theme="1"/>
        <rFont val="Aptos Narrow"/>
        <family val="2"/>
      </rPr>
      <t xml:space="preserve">Règles d'évaluation d’une compétence :
</t>
    </r>
    <r>
      <rPr>
        <sz val="11"/>
        <color theme="1"/>
        <rFont val="Aptos Narrow"/>
        <family val="2"/>
      </rPr>
      <t xml:space="preserve">1.Une compétence est considérée comme validée si le candidat obtient une appréciation de 70% ou plus de maîtrise de la compétence (c’est-à-dire : 70% des indicateurs de maîtrise validés).(calcul automatique colonne J)
=&gt; C3 et C9 : au moins 2 indicateurs acquis sur le 3
=&gt; C1, C5 et C8 : au moins 3 indicateurs acquis sur les 4
=&gt; C4, C6, C7 et C10 : au moins 4 indicateurs acquis sur les 5
=&gt; C2 : au moins 6 indicateurs acquis sur les 8
2.en dessous de ce seuil de 70%, la compétence n’est pas validée.
3.Un niveau de maîtrise d’une compétence inférieur à 50% (50% d’indicateurs validés) sera en considéré comme éliminatoire. (calcul automatique colonne K)
4. chaque indicateur est évalué lors de l'évaluation du dossier professionnel. Si l'épreuve n'a pas permis de confirmer la maitrîse d'un indicateur par le candidat, alors la maitrise de l'indicateur est vérifiée lors de la soutenance orale. Un indicateur acquis grâce au dossier professionnel  ou de l'évaluation orale est réputé acquis : le candidat n'a à démontrer sa maîtrise de l'indicateur qu'une seule fois.
</t>
    </r>
    <r>
      <rPr>
        <sz val="11"/>
        <color theme="1"/>
        <rFont val="Calibri"/>
        <family val="2"/>
        <scheme val="minor"/>
      </rPr>
      <t xml:space="preserve">
</t>
    </r>
    <r>
      <rPr>
        <b/>
        <u/>
        <sz val="11"/>
        <color theme="1"/>
        <rFont val="Calibri"/>
        <family val="2"/>
        <scheme val="minor"/>
      </rPr>
      <t xml:space="preserve">Pour valider la certification :
</t>
    </r>
    <r>
      <rPr>
        <u/>
        <sz val="11"/>
        <color theme="5"/>
        <rFont val="Calibri"/>
        <family val="2"/>
        <scheme val="minor"/>
      </rPr>
      <t>Le principe : Avoir validé un minimum de compétences du référentiel (au moins 7) et justifier d'un niveau de maîtrise minimum pour toutes les compétences, y compris si une compétence n'est pas validée.</t>
    </r>
    <r>
      <rPr>
        <sz val="11"/>
        <color theme="1"/>
        <rFont val="Calibri"/>
        <family val="2"/>
        <scheme val="minor"/>
      </rPr>
      <t xml:space="preserve">
1.  au moins  7 compétences « acquises » 
2. Aucune compétence "éliminatoire"
</t>
    </r>
    <r>
      <rPr>
        <b/>
        <u/>
        <sz val="11"/>
        <color theme="1"/>
        <rFont val="Calibri"/>
        <family val="2"/>
        <scheme val="minor"/>
      </rPr>
      <t xml:space="preserve">Comment compléter la grille de notation : </t>
    </r>
    <r>
      <rPr>
        <sz val="11"/>
        <color theme="1"/>
        <rFont val="Calibri"/>
        <family val="2"/>
        <scheme val="minor"/>
      </rPr>
      <t xml:space="preserve">
1. Lors de la notation du dossier professionnel, le jury évalue la maîtrise de tous les indicateurs. Il coche acquis ou non acquis selon ce le dossier permet de démontrer. Il peut ajouter un commentaire (par exemple un point à vérifier à l'oral)
2. Lors de la soutenance orale, le jury évalue la maîtrise des indicateurs non validés lors lors de la lecture du dossier. Il coche acquis ou non acquis selon ce qu'il observe en situation. Il peut ajouter un commentaire 
3. A l'issue de l'oral, il indique le nombre d'incateurs acquis pour chaque compétence
4. Des calculs automatiques permettant de valider l'admission à la certification.
</t>
    </r>
  </si>
  <si>
    <t>Evaluation du dossier professionnel</t>
  </si>
  <si>
    <t>Professionnel évaluateur 1 (président du jury)</t>
  </si>
  <si>
    <t xml:space="preserve">Professionnel évaluateur 2 </t>
  </si>
  <si>
    <t>Nom/Prénom</t>
  </si>
  <si>
    <t>Fonction</t>
  </si>
  <si>
    <t>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</si>
</sst>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theme="1"/>
      <name val="Calibri"/>
      <family val="2"/>
      <scheme val="minor"/>
    </font>
    <font>
      <b/>
      <sz val="9"/>
      <color rgb="FFFF0000"/>
      <name val="Calibri"/>
      <family val="2"/>
      <scheme val="minor"/>
    </font>
    <font>
      <b/>
      <sz val="9"/>
      <color theme="1"/>
      <name val="Calibri"/>
      <family val="2"/>
      <scheme val="minor"/>
    </font>
    <font>
      <b/>
      <sz val="14"/>
      <color theme="1"/>
      <name val="Calibri"/>
      <family val="2"/>
      <scheme val="minor"/>
    </font>
    <font>
      <sz val="14"/>
      <color theme="1"/>
      <name val="Calibri"/>
      <family val="2"/>
      <scheme val="minor"/>
    </font>
    <font>
      <b/>
      <u/>
      <sz val="11"/>
      <color theme="1"/>
      <name val="Aptos Narrow"/>
      <family val="2"/>
    </font>
    <font>
      <b/>
      <u/>
      <sz val="11"/>
      <color theme="1"/>
      <name val="Calibri"/>
      <family val="2"/>
      <scheme val="minor"/>
    </font>
    <font>
      <b/>
      <sz val="16"/>
      <color theme="1"/>
      <name val="Calibri"/>
      <family val="2"/>
      <scheme val="minor"/>
    </font>
    <font>
      <b/>
      <sz val="22"/>
      <color theme="1"/>
      <name val="Calibri"/>
      <family val="2"/>
      <scheme val="minor"/>
    </font>
    <font>
      <u/>
      <sz val="11"/>
      <color theme="5"/>
      <name val="Calibri"/>
      <family val="2"/>
      <scheme val="minor"/>
    </font>
    <font>
      <sz val="11"/>
      <color theme="1"/>
      <name val="Aptos Narrow"/>
      <family val="2"/>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0" tint="-4.9989318521683403E-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s>
  <cellStyleXfs count="1">
    <xf numFmtId="0" fontId="0" fillId="0" borderId="0"/>
  </cellStyleXfs>
  <cellXfs count="87">
    <xf numFmtId="0" fontId="0" fillId="0" borderId="0" xfId="0"/>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8" fillId="2" borderId="0" xfId="0" applyFont="1" applyFill="1" applyAlignment="1">
      <alignment horizontal="center" vertical="center"/>
    </xf>
    <xf numFmtId="0" fontId="3"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7" fillId="2" borderId="2" xfId="0" applyFont="1" applyFill="1" applyBorder="1"/>
    <xf numFmtId="0" fontId="0" fillId="2" borderId="0" xfId="0" applyFill="1"/>
    <xf numFmtId="0" fontId="1" fillId="2" borderId="0" xfId="0" applyFont="1" applyFill="1" applyAlignment="1">
      <alignment horizontal="left" vertical="top" wrapText="1"/>
    </xf>
    <xf numFmtId="0" fontId="1" fillId="2" borderId="1" xfId="0" applyFont="1" applyFill="1" applyBorder="1" applyAlignment="1">
      <alignment horizontal="center" vertical="center"/>
    </xf>
    <xf numFmtId="0" fontId="0" fillId="2" borderId="1" xfId="0" applyFill="1" applyBorder="1" applyAlignment="1">
      <alignment horizontal="left"/>
    </xf>
    <xf numFmtId="0" fontId="0" fillId="2" borderId="5" xfId="0" applyFill="1" applyBorder="1"/>
    <xf numFmtId="0" fontId="0" fillId="0" borderId="10" xfId="0" applyBorder="1"/>
    <xf numFmtId="0" fontId="0" fillId="0" borderId="6" xfId="0" applyBorder="1"/>
    <xf numFmtId="0" fontId="0" fillId="8" borderId="11" xfId="0" applyFill="1" applyBorder="1"/>
    <xf numFmtId="0" fontId="0" fillId="8" borderId="0" xfId="0" applyFill="1"/>
    <xf numFmtId="0" fontId="0" fillId="8" borderId="12" xfId="0" applyFill="1" applyBorder="1"/>
    <xf numFmtId="0" fontId="0" fillId="8" borderId="13" xfId="0" applyFill="1" applyBorder="1" applyAlignment="1">
      <alignment vertical="top"/>
    </xf>
    <xf numFmtId="0" fontId="0" fillId="8" borderId="7" xfId="0" applyFill="1" applyBorder="1" applyAlignment="1">
      <alignment horizontal="left"/>
    </xf>
    <xf numFmtId="0" fontId="0" fillId="8" borderId="8" xfId="0" applyFill="1" applyBorder="1" applyAlignment="1">
      <alignment horizontal="left"/>
    </xf>
    <xf numFmtId="0" fontId="0" fillId="8" borderId="9" xfId="0" applyFill="1" applyBorder="1" applyAlignment="1">
      <alignment horizontal="left"/>
    </xf>
    <xf numFmtId="0" fontId="0" fillId="8" borderId="11" xfId="0" applyFill="1" applyBorder="1" applyAlignment="1">
      <alignment horizontal="left"/>
    </xf>
    <xf numFmtId="0" fontId="0" fillId="8" borderId="0" xfId="0" applyFill="1" applyAlignment="1">
      <alignment horizontal="left"/>
    </xf>
    <xf numFmtId="0" fontId="0" fillId="8" borderId="12" xfId="0" applyFill="1" applyBorder="1" applyAlignment="1">
      <alignment horizontal="left"/>
    </xf>
    <xf numFmtId="0" fontId="0" fillId="8" borderId="11" xfId="0" applyFill="1" applyBorder="1" applyAlignment="1">
      <alignment horizontal="left" vertical="top"/>
    </xf>
    <xf numFmtId="0" fontId="0" fillId="8" borderId="0" xfId="0" applyFill="1" applyAlignment="1">
      <alignment horizontal="left" vertical="top"/>
    </xf>
    <xf numFmtId="0" fontId="0" fillId="8" borderId="12" xfId="0" applyFill="1" applyBorder="1" applyAlignment="1">
      <alignment horizontal="left" vertical="top"/>
    </xf>
    <xf numFmtId="0" fontId="0" fillId="8" borderId="13" xfId="0" applyFill="1" applyBorder="1" applyAlignment="1">
      <alignment horizontal="center" vertical="top"/>
    </xf>
    <xf numFmtId="0" fontId="0" fillId="8" borderId="14" xfId="0" applyFill="1" applyBorder="1" applyAlignment="1">
      <alignment horizontal="center" vertical="top"/>
    </xf>
    <xf numFmtId="0" fontId="0" fillId="8" borderId="15" xfId="0" applyFill="1" applyBorder="1" applyAlignment="1">
      <alignment horizontal="center" vertical="top"/>
    </xf>
    <xf numFmtId="0" fontId="8" fillId="5" borderId="5" xfId="0" applyFont="1" applyFill="1" applyBorder="1" applyAlignment="1">
      <alignment horizontal="center" vertical="center"/>
    </xf>
    <xf numFmtId="0" fontId="8" fillId="5" borderId="10"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5"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7" borderId="10" xfId="0" applyFont="1" applyFill="1" applyBorder="1" applyAlignment="1">
      <alignment horizontal="center" vertical="center"/>
    </xf>
    <xf numFmtId="0" fontId="8" fillId="7" borderId="6"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1" fontId="1" fillId="2" borderId="1" xfId="0" applyNumberFormat="1" applyFont="1" applyFill="1" applyBorder="1" applyAlignment="1">
      <alignment horizontal="center" vertical="center"/>
    </xf>
    <xf numFmtId="0" fontId="3" fillId="7" borderId="1" xfId="0" applyFont="1" applyFill="1" applyBorder="1" applyAlignment="1">
      <alignment horizontal="center" vertical="center"/>
    </xf>
    <xf numFmtId="0" fontId="1" fillId="2"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4"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4"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15" fontId="1" fillId="2" borderId="5" xfId="0" applyNumberFormat="1" applyFont="1" applyFill="1" applyBorder="1" applyAlignment="1">
      <alignment horizontal="center" vertical="center"/>
    </xf>
    <xf numFmtId="0" fontId="5" fillId="6" borderId="0" xfId="0" applyFont="1" applyFill="1" applyAlignment="1">
      <alignment horizontal="center" vertical="center" wrapText="1"/>
    </xf>
    <xf numFmtId="0" fontId="1" fillId="6" borderId="0" xfId="0" applyFont="1" applyFill="1" applyAlignment="1">
      <alignment horizontal="center" vertical="center"/>
    </xf>
    <xf numFmtId="0" fontId="3" fillId="2" borderId="0" xfId="0" applyFont="1" applyFill="1" applyAlignment="1">
      <alignment horizontal="center" vertical="center"/>
    </xf>
    <xf numFmtId="15" fontId="3" fillId="2" borderId="5" xfId="0" applyNumberFormat="1" applyFont="1" applyFill="1" applyBorder="1" applyAlignment="1">
      <alignment horizontal="center" vertical="center"/>
    </xf>
    <xf numFmtId="0" fontId="3" fillId="2" borderId="10" xfId="0" applyFont="1" applyFill="1" applyBorder="1" applyAlignment="1">
      <alignment horizontal="center" vertical="center"/>
    </xf>
    <xf numFmtId="0" fontId="3" fillId="2" borderId="6" xfId="0" applyFont="1" applyFill="1" applyBorder="1" applyAlignment="1">
      <alignment horizontal="center" vertical="center"/>
    </xf>
    <xf numFmtId="0" fontId="7" fillId="2" borderId="1" xfId="0" applyFont="1" applyFill="1" applyBorder="1" applyAlignment="1">
      <alignment horizontal="center" vertical="top"/>
    </xf>
    <xf numFmtId="0" fontId="7" fillId="8" borderId="1" xfId="0" applyFont="1" applyFill="1" applyBorder="1" applyAlignment="1">
      <alignment horizontal="center" vertical="top"/>
    </xf>
    <xf numFmtId="0" fontId="0" fillId="8" borderId="2" xfId="0" applyFill="1" applyBorder="1" applyAlignment="1">
      <alignment horizontal="left" vertical="center" wrapText="1"/>
    </xf>
    <xf numFmtId="0" fontId="0" fillId="8" borderId="4" xfId="0" applyFill="1" applyBorder="1" applyAlignment="1">
      <alignment horizontal="left" vertical="center" wrapText="1"/>
    </xf>
    <xf numFmtId="0" fontId="7" fillId="2" borderId="1" xfId="0" applyFont="1" applyFill="1" applyBorder="1" applyAlignment="1">
      <alignment horizontal="center"/>
    </xf>
    <xf numFmtId="0" fontId="9" fillId="2" borderId="1" xfId="0" applyFont="1" applyFill="1" applyBorder="1" applyAlignment="1">
      <alignment horizontal="center" vertical="center"/>
    </xf>
    <xf numFmtId="0" fontId="9" fillId="5" borderId="5"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0" fillId="2" borderId="0" xfId="0" applyFill="1" applyAlignment="1">
      <alignment horizontal="left" vertical="top" wrapText="1"/>
    </xf>
  </cellXfs>
  <cellStyles count="1">
    <cellStyle name="Normal" xfId="0" builtinId="0"/>
  </cellStyles>
  <dxfs count="10">
    <dxf>
      <font>
        <color rgb="FF00B050"/>
      </font>
      <fill>
        <patternFill>
          <bgColor theme="9" tint="0.79998168889431442"/>
        </patternFill>
      </fill>
    </dxf>
    <dxf>
      <font>
        <color rgb="FFFF0000"/>
      </font>
      <fill>
        <patternFill>
          <bgColor theme="5" tint="0.79998168889431442"/>
        </patternFill>
      </fill>
    </dxf>
    <dxf>
      <font>
        <color rgb="FF00B050"/>
      </font>
      <fill>
        <patternFill>
          <bgColor theme="9" tint="0.79998168889431442"/>
        </patternFill>
      </fill>
    </dxf>
    <dxf>
      <font>
        <color rgb="FFFF0000"/>
      </font>
      <fill>
        <patternFill>
          <bgColor theme="5" tint="0.59996337778862885"/>
        </patternFill>
      </fill>
    </dxf>
    <dxf>
      <font>
        <color rgb="FF00B050"/>
      </font>
      <fill>
        <patternFill>
          <bgColor theme="9" tint="0.79998168889431442"/>
        </patternFill>
      </fill>
    </dxf>
    <dxf>
      <font>
        <color rgb="FF00B050"/>
      </font>
      <fill>
        <patternFill>
          <bgColor theme="9" tint="0.79998168889431442"/>
        </patternFill>
      </fill>
    </dxf>
    <dxf>
      <font>
        <color rgb="FFFF0000"/>
      </font>
      <fill>
        <patternFill>
          <bgColor theme="5" tint="0.79998168889431442"/>
        </patternFill>
      </fill>
    </dxf>
    <dxf>
      <font>
        <color rgb="FF00B050"/>
      </font>
      <fill>
        <patternFill>
          <bgColor theme="9" tint="0.79998168889431442"/>
        </patternFill>
      </fill>
    </dxf>
    <dxf>
      <font>
        <color theme="5"/>
      </font>
      <fill>
        <patternFill>
          <bgColor rgb="FFFFFFCC"/>
        </patternFill>
      </fill>
    </dxf>
    <dxf>
      <font>
        <color rgb="FFFF0000"/>
      </font>
      <fill>
        <patternFill>
          <bgColor theme="5" tint="0.7999816888943144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36F3C-8146-4530-B691-9F08EB987D27}">
  <dimension ref="A1:L76"/>
  <sheetViews>
    <sheetView tabSelected="1" topLeftCell="A37" zoomScale="140" zoomScaleNormal="140" workbookViewId="0">
      <selection activeCell="B37" sqref="B37:B41"/>
    </sheetView>
  </sheetViews>
  <sheetFormatPr baseColWidth="10" defaultColWidth="10.83203125" defaultRowHeight="12" x14ac:dyDescent="0.2"/>
  <cols>
    <col min="1" max="1" width="36.1640625" style="1" customWidth="1"/>
    <col min="2" max="2" width="31.1640625" style="1" customWidth="1"/>
    <col min="3" max="3" width="38" style="2" customWidth="1"/>
    <col min="4" max="4" width="9.5" style="1" customWidth="1"/>
    <col min="5" max="5" width="16.33203125" style="1" customWidth="1"/>
    <col min="6" max="6" width="20.1640625" style="1" customWidth="1"/>
    <col min="7" max="7" width="8.1640625" style="1" customWidth="1"/>
    <col min="8" max="8" width="10.33203125" style="1" customWidth="1"/>
    <col min="9" max="9" width="9.1640625" style="1" customWidth="1"/>
    <col min="10" max="10" width="14.83203125" style="1" customWidth="1"/>
    <col min="11" max="11" width="17.83203125" style="1" customWidth="1"/>
    <col min="12" max="12" width="52.5" style="1" bestFit="1" customWidth="1"/>
    <col min="13" max="16384" width="10.83203125" style="1"/>
  </cols>
  <sheetData>
    <row r="1" spans="1:12" ht="23" customHeight="1" x14ac:dyDescent="0.2">
      <c r="A1" s="65" t="s">
        <v>10</v>
      </c>
      <c r="B1" s="66"/>
      <c r="C1" s="67"/>
      <c r="F1" s="71" t="s">
        <v>18</v>
      </c>
      <c r="G1" s="72"/>
      <c r="H1" s="72"/>
      <c r="I1" s="72"/>
      <c r="J1" s="72"/>
      <c r="K1" s="72"/>
      <c r="L1" s="72"/>
    </row>
    <row r="2" spans="1:12" ht="19.5" customHeight="1" x14ac:dyDescent="0.2">
      <c r="A2" s="7" t="s">
        <v>11</v>
      </c>
      <c r="B2" s="68"/>
      <c r="C2" s="69"/>
      <c r="F2" s="72"/>
      <c r="G2" s="72"/>
      <c r="H2" s="72"/>
      <c r="I2" s="72"/>
      <c r="J2" s="72"/>
      <c r="K2" s="72"/>
      <c r="L2" s="72"/>
    </row>
    <row r="3" spans="1:12" ht="23" customHeight="1" x14ac:dyDescent="0.2">
      <c r="A3" s="7" t="s">
        <v>12</v>
      </c>
      <c r="B3" s="68"/>
      <c r="C3" s="69"/>
      <c r="F3" s="72"/>
      <c r="G3" s="72"/>
      <c r="H3" s="72"/>
      <c r="I3" s="72"/>
      <c r="J3" s="72"/>
      <c r="K3" s="72"/>
      <c r="L3" s="72"/>
    </row>
    <row r="4" spans="1:12" ht="23" customHeight="1" x14ac:dyDescent="0.2">
      <c r="A4" s="7" t="s">
        <v>13</v>
      </c>
      <c r="B4" s="70"/>
      <c r="C4" s="69"/>
      <c r="F4" s="73" t="s">
        <v>14</v>
      </c>
      <c r="G4" s="73"/>
      <c r="H4" s="74"/>
      <c r="I4" s="75"/>
      <c r="J4" s="75"/>
      <c r="K4" s="75"/>
      <c r="L4" s="76"/>
    </row>
    <row r="5" spans="1:12" ht="23" customHeight="1" x14ac:dyDescent="0.2">
      <c r="I5" s="1">
        <v>8</v>
      </c>
    </row>
    <row r="6" spans="1:12" ht="44.5" customHeight="1" x14ac:dyDescent="0.2">
      <c r="A6" s="56" t="s">
        <v>0</v>
      </c>
      <c r="B6" s="63" t="s">
        <v>8</v>
      </c>
      <c r="C6" s="57" t="s">
        <v>9</v>
      </c>
      <c r="D6" s="56" t="s">
        <v>93</v>
      </c>
      <c r="E6" s="56"/>
      <c r="F6" s="56"/>
      <c r="G6" s="57" t="s">
        <v>1</v>
      </c>
      <c r="H6" s="57"/>
      <c r="I6" s="57" t="s">
        <v>2</v>
      </c>
      <c r="J6" s="58" t="s">
        <v>3</v>
      </c>
      <c r="K6" s="58"/>
      <c r="L6" s="56" t="s">
        <v>4</v>
      </c>
    </row>
    <row r="7" spans="1:12" ht="26" x14ac:dyDescent="0.2">
      <c r="A7" s="56"/>
      <c r="B7" s="64"/>
      <c r="C7" s="57"/>
      <c r="D7" s="5" t="s">
        <v>5</v>
      </c>
      <c r="E7" s="6" t="s">
        <v>15</v>
      </c>
      <c r="F7" s="6" t="s">
        <v>16</v>
      </c>
      <c r="G7" s="5" t="s">
        <v>5</v>
      </c>
      <c r="H7" s="6" t="s">
        <v>6</v>
      </c>
      <c r="I7" s="57"/>
      <c r="J7" s="9" t="s">
        <v>17</v>
      </c>
      <c r="K7" s="10" t="s">
        <v>7</v>
      </c>
      <c r="L7" s="56"/>
    </row>
    <row r="8" spans="1:12" ht="26" x14ac:dyDescent="0.2">
      <c r="A8" s="48" t="s">
        <v>68</v>
      </c>
      <c r="B8" s="49" t="s">
        <v>69</v>
      </c>
      <c r="C8" s="3" t="s">
        <v>78</v>
      </c>
      <c r="D8" s="4"/>
      <c r="E8" s="4" t="b">
        <v>0</v>
      </c>
      <c r="F8" s="46"/>
      <c r="G8" s="4" t="b">
        <v>0</v>
      </c>
      <c r="H8" s="4" t="b">
        <v>0</v>
      </c>
      <c r="I8" s="49"/>
      <c r="J8" s="44" t="str">
        <f>IF(I8&gt;2,"OUI","NON")</f>
        <v>NON</v>
      </c>
      <c r="K8" s="60" t="str">
        <f>IF(I8&lt;2,"ELIMINATOIRE","  ")</f>
        <v>ELIMINATOIRE</v>
      </c>
      <c r="L8" s="46"/>
    </row>
    <row r="9" spans="1:12" ht="26" x14ac:dyDescent="0.2">
      <c r="A9" s="48"/>
      <c r="B9" s="50"/>
      <c r="C9" s="3" t="s">
        <v>79</v>
      </c>
      <c r="D9" s="4" t="b">
        <v>0</v>
      </c>
      <c r="E9" s="4"/>
      <c r="F9" s="47"/>
      <c r="G9" s="4" t="b">
        <v>0</v>
      </c>
      <c r="H9" s="4" t="b">
        <v>0</v>
      </c>
      <c r="I9" s="50"/>
      <c r="J9" s="45"/>
      <c r="K9" s="61"/>
      <c r="L9" s="47"/>
    </row>
    <row r="10" spans="1:12" ht="52" x14ac:dyDescent="0.2">
      <c r="A10" s="48"/>
      <c r="B10" s="50"/>
      <c r="C10" s="3" t="s">
        <v>80</v>
      </c>
      <c r="D10" s="4" t="b">
        <v>0</v>
      </c>
      <c r="E10" s="4" t="b">
        <v>0</v>
      </c>
      <c r="F10" s="47"/>
      <c r="G10" s="4" t="b">
        <v>0</v>
      </c>
      <c r="H10" s="4" t="b">
        <v>0</v>
      </c>
      <c r="I10" s="50"/>
      <c r="J10" s="45"/>
      <c r="K10" s="61"/>
      <c r="L10" s="47"/>
    </row>
    <row r="11" spans="1:12" ht="26" x14ac:dyDescent="0.2">
      <c r="A11" s="48"/>
      <c r="B11" s="51"/>
      <c r="C11" s="3" t="s">
        <v>81</v>
      </c>
      <c r="D11" s="4" t="b">
        <v>0</v>
      </c>
      <c r="E11" s="4" t="b">
        <v>0</v>
      </c>
      <c r="F11" s="52"/>
      <c r="G11" s="4" t="b">
        <v>0</v>
      </c>
      <c r="H11" s="4" t="b">
        <v>0</v>
      </c>
      <c r="I11" s="51"/>
      <c r="J11" s="59"/>
      <c r="K11" s="62"/>
      <c r="L11" s="52"/>
    </row>
    <row r="12" spans="1:12" ht="39" x14ac:dyDescent="0.2">
      <c r="A12" s="48" t="s">
        <v>70</v>
      </c>
      <c r="B12" s="49" t="s">
        <v>71</v>
      </c>
      <c r="C12" s="3" t="s">
        <v>82</v>
      </c>
      <c r="D12" s="4" t="b">
        <v>0</v>
      </c>
      <c r="E12" s="4" t="b">
        <v>0</v>
      </c>
      <c r="F12" s="46"/>
      <c r="G12" s="4" t="b">
        <v>0</v>
      </c>
      <c r="H12" s="4" t="b">
        <v>0</v>
      </c>
      <c r="I12" s="53"/>
      <c r="J12" s="44" t="str">
        <f>IF(I12&gt;5,"OUI","NON")</f>
        <v>NON</v>
      </c>
      <c r="K12" s="44" t="str">
        <f>IF(I12&lt;4,"ELIMINATOIRE","   ")</f>
        <v>ELIMINATOIRE</v>
      </c>
      <c r="L12" s="46"/>
    </row>
    <row r="13" spans="1:12" ht="26" x14ac:dyDescent="0.2">
      <c r="A13" s="48"/>
      <c r="B13" s="50"/>
      <c r="C13" s="3" t="s">
        <v>83</v>
      </c>
      <c r="D13" s="4" t="b">
        <v>0</v>
      </c>
      <c r="E13" s="4" t="b">
        <v>0</v>
      </c>
      <c r="F13" s="47"/>
      <c r="G13" s="4" t="b">
        <v>0</v>
      </c>
      <c r="H13" s="4" t="b">
        <v>0</v>
      </c>
      <c r="I13" s="53"/>
      <c r="J13" s="45"/>
      <c r="K13" s="45"/>
      <c r="L13" s="47"/>
    </row>
    <row r="14" spans="1:12" ht="65" x14ac:dyDescent="0.2">
      <c r="A14" s="48"/>
      <c r="B14" s="50"/>
      <c r="C14" s="3" t="s">
        <v>84</v>
      </c>
      <c r="D14" s="4" t="b">
        <v>0</v>
      </c>
      <c r="E14" s="4" t="b">
        <v>0</v>
      </c>
      <c r="F14" s="47"/>
      <c r="G14" s="4" t="b">
        <v>0</v>
      </c>
      <c r="H14" s="4" t="b">
        <v>0</v>
      </c>
      <c r="I14" s="53"/>
      <c r="J14" s="45"/>
      <c r="K14" s="45"/>
      <c r="L14" s="47"/>
    </row>
    <row r="15" spans="1:12" ht="26" x14ac:dyDescent="0.2">
      <c r="A15" s="48"/>
      <c r="B15" s="50"/>
      <c r="C15" s="3" t="s">
        <v>85</v>
      </c>
      <c r="D15" s="4" t="b">
        <v>0</v>
      </c>
      <c r="E15" s="4" t="b">
        <v>0</v>
      </c>
      <c r="F15" s="47"/>
      <c r="G15" s="4" t="b">
        <v>0</v>
      </c>
      <c r="H15" s="4" t="b">
        <v>0</v>
      </c>
      <c r="I15" s="53"/>
      <c r="J15" s="45"/>
      <c r="K15" s="45"/>
      <c r="L15" s="47"/>
    </row>
    <row r="16" spans="1:12" ht="52" x14ac:dyDescent="0.2">
      <c r="A16" s="48"/>
      <c r="B16" s="50"/>
      <c r="C16" s="3" t="s">
        <v>86</v>
      </c>
      <c r="D16" s="4" t="b">
        <v>0</v>
      </c>
      <c r="E16" s="4" t="b">
        <v>0</v>
      </c>
      <c r="F16" s="47"/>
      <c r="G16" s="4" t="b">
        <v>0</v>
      </c>
      <c r="H16" s="4" t="b">
        <v>0</v>
      </c>
      <c r="I16" s="53"/>
      <c r="J16" s="45"/>
      <c r="K16" s="45"/>
      <c r="L16" s="47"/>
    </row>
    <row r="17" spans="1:12" ht="13" x14ac:dyDescent="0.2">
      <c r="A17" s="48"/>
      <c r="B17" s="50"/>
      <c r="C17" s="3" t="s">
        <v>87</v>
      </c>
      <c r="D17" s="4" t="b">
        <v>0</v>
      </c>
      <c r="E17" s="4" t="b">
        <v>0</v>
      </c>
      <c r="F17" s="47"/>
      <c r="G17" s="4" t="b">
        <v>0</v>
      </c>
      <c r="H17" s="4" t="b">
        <v>0</v>
      </c>
      <c r="I17" s="53"/>
      <c r="J17" s="45"/>
      <c r="K17" s="45"/>
      <c r="L17" s="47"/>
    </row>
    <row r="18" spans="1:12" ht="26" x14ac:dyDescent="0.2">
      <c r="A18" s="48"/>
      <c r="B18" s="50"/>
      <c r="C18" s="3" t="s">
        <v>88</v>
      </c>
      <c r="D18" s="4" t="b">
        <v>0</v>
      </c>
      <c r="E18" s="4" t="b">
        <v>0</v>
      </c>
      <c r="F18" s="47"/>
      <c r="G18" s="4" t="b">
        <v>0</v>
      </c>
      <c r="H18" s="4" t="b">
        <v>0</v>
      </c>
      <c r="I18" s="53"/>
      <c r="J18" s="45"/>
      <c r="K18" s="45"/>
      <c r="L18" s="47"/>
    </row>
    <row r="19" spans="1:12" ht="26" x14ac:dyDescent="0.2">
      <c r="A19" s="48"/>
      <c r="B19" s="51"/>
      <c r="C19" s="3" t="s">
        <v>89</v>
      </c>
      <c r="D19" s="4" t="b">
        <v>0</v>
      </c>
      <c r="E19" s="4" t="b">
        <v>0</v>
      </c>
      <c r="F19" s="52"/>
      <c r="G19" s="4" t="b">
        <v>0</v>
      </c>
      <c r="H19" s="4" t="b">
        <v>0</v>
      </c>
      <c r="I19" s="53"/>
      <c r="J19" s="59"/>
      <c r="K19" s="59"/>
      <c r="L19" s="52"/>
    </row>
    <row r="20" spans="1:12" ht="26" x14ac:dyDescent="0.2">
      <c r="A20" s="48" t="s">
        <v>19</v>
      </c>
      <c r="B20" s="49" t="s">
        <v>20</v>
      </c>
      <c r="C20" s="3" t="s">
        <v>21</v>
      </c>
      <c r="D20" s="4" t="b">
        <v>0</v>
      </c>
      <c r="E20" s="4" t="b">
        <v>0</v>
      </c>
      <c r="F20" s="46"/>
      <c r="G20" s="4" t="b">
        <v>0</v>
      </c>
      <c r="H20" s="4" t="b">
        <v>0</v>
      </c>
      <c r="I20" s="53"/>
      <c r="J20" s="44" t="str">
        <f>IF(I20&gt;1,"OUI","NON")</f>
        <v>NON</v>
      </c>
      <c r="K20" s="44" t="str">
        <f>IF(I20&lt;1.5,"ELIMINATOIRE","   ")</f>
        <v>ELIMINATOIRE</v>
      </c>
      <c r="L20" s="46"/>
    </row>
    <row r="21" spans="1:12" ht="52" x14ac:dyDescent="0.2">
      <c r="A21" s="48"/>
      <c r="B21" s="50"/>
      <c r="C21" s="3" t="s">
        <v>22</v>
      </c>
      <c r="D21" s="4" t="b">
        <v>0</v>
      </c>
      <c r="E21" s="4" t="b">
        <v>0</v>
      </c>
      <c r="F21" s="47"/>
      <c r="G21" s="4" t="b">
        <v>0</v>
      </c>
      <c r="H21" s="4" t="b">
        <v>0</v>
      </c>
      <c r="I21" s="53"/>
      <c r="J21" s="45"/>
      <c r="K21" s="45"/>
      <c r="L21" s="47"/>
    </row>
    <row r="22" spans="1:12" ht="65" x14ac:dyDescent="0.2">
      <c r="A22" s="48"/>
      <c r="B22" s="51"/>
      <c r="C22" s="3" t="s">
        <v>23</v>
      </c>
      <c r="D22" s="4" t="b">
        <v>0</v>
      </c>
      <c r="E22" s="4" t="b">
        <v>0</v>
      </c>
      <c r="F22" s="47"/>
      <c r="G22" s="4" t="b">
        <v>0</v>
      </c>
      <c r="H22" s="4" t="b">
        <v>0</v>
      </c>
      <c r="I22" s="53"/>
      <c r="J22" s="45"/>
      <c r="K22" s="45"/>
      <c r="L22" s="47"/>
    </row>
    <row r="23" spans="1:12" ht="36" customHeight="1" x14ac:dyDescent="0.2">
      <c r="A23" s="48" t="s">
        <v>24</v>
      </c>
      <c r="B23" s="49" t="s">
        <v>72</v>
      </c>
      <c r="C23" s="3" t="s">
        <v>25</v>
      </c>
      <c r="D23" s="4" t="b">
        <v>0</v>
      </c>
      <c r="E23" s="4" t="b">
        <v>0</v>
      </c>
      <c r="F23" s="46"/>
      <c r="G23" s="4" t="b">
        <v>0</v>
      </c>
      <c r="H23" s="4" t="b">
        <v>0</v>
      </c>
      <c r="I23" s="53"/>
      <c r="J23" s="44" t="str">
        <f>IF(I23&gt;3,"OUI","NON")</f>
        <v>NON</v>
      </c>
      <c r="K23" s="44" t="str">
        <f>IF(I23&lt;2.5,"ELIMINATOIRE","   ")</f>
        <v>ELIMINATOIRE</v>
      </c>
      <c r="L23" s="46"/>
    </row>
    <row r="24" spans="1:12" ht="26" x14ac:dyDescent="0.2">
      <c r="A24" s="48"/>
      <c r="B24" s="50"/>
      <c r="C24" s="3" t="s">
        <v>26</v>
      </c>
      <c r="D24" s="4" t="b">
        <v>0</v>
      </c>
      <c r="E24" s="4" t="b">
        <v>0</v>
      </c>
      <c r="F24" s="47"/>
      <c r="G24" s="4" t="b">
        <v>0</v>
      </c>
      <c r="H24" s="4" t="b">
        <v>0</v>
      </c>
      <c r="I24" s="53"/>
      <c r="J24" s="45"/>
      <c r="K24" s="45"/>
      <c r="L24" s="47"/>
    </row>
    <row r="25" spans="1:12" ht="39" x14ac:dyDescent="0.2">
      <c r="A25" s="48"/>
      <c r="B25" s="50"/>
      <c r="C25" s="3" t="s">
        <v>27</v>
      </c>
      <c r="D25" s="4" t="b">
        <v>0</v>
      </c>
      <c r="E25" s="4" t="b">
        <v>0</v>
      </c>
      <c r="F25" s="47"/>
      <c r="G25" s="4" t="b">
        <v>0</v>
      </c>
      <c r="H25" s="4" t="b">
        <v>0</v>
      </c>
      <c r="I25" s="53"/>
      <c r="J25" s="45"/>
      <c r="K25" s="45"/>
      <c r="L25" s="47"/>
    </row>
    <row r="26" spans="1:12" ht="65" x14ac:dyDescent="0.2">
      <c r="A26" s="48"/>
      <c r="B26" s="50"/>
      <c r="C26" s="3" t="s">
        <v>28</v>
      </c>
      <c r="D26" s="4" t="b">
        <v>0</v>
      </c>
      <c r="E26" s="4" t="b">
        <v>0</v>
      </c>
      <c r="F26" s="47"/>
      <c r="G26" s="4" t="b">
        <v>0</v>
      </c>
      <c r="H26" s="4" t="b">
        <v>0</v>
      </c>
      <c r="I26" s="53"/>
      <c r="J26" s="45"/>
      <c r="K26" s="45"/>
      <c r="L26" s="47"/>
    </row>
    <row r="27" spans="1:12" ht="26" x14ac:dyDescent="0.2">
      <c r="A27" s="48"/>
      <c r="B27" s="51"/>
      <c r="C27" s="3" t="s">
        <v>29</v>
      </c>
      <c r="D27" s="4" t="b">
        <v>0</v>
      </c>
      <c r="E27" s="4" t="b">
        <v>0</v>
      </c>
      <c r="F27" s="52"/>
      <c r="G27" s="4" t="b">
        <v>0</v>
      </c>
      <c r="H27" s="4" t="b">
        <v>0</v>
      </c>
      <c r="I27" s="53"/>
      <c r="J27" s="45"/>
      <c r="K27" s="45"/>
      <c r="L27" s="47"/>
    </row>
    <row r="28" spans="1:12" ht="36" customHeight="1" x14ac:dyDescent="0.2">
      <c r="A28" s="48" t="s">
        <v>73</v>
      </c>
      <c r="B28" s="49" t="s">
        <v>74</v>
      </c>
      <c r="C28" s="3" t="s">
        <v>30</v>
      </c>
      <c r="D28" s="4" t="b">
        <v>0</v>
      </c>
      <c r="E28" s="4" t="b">
        <v>0</v>
      </c>
      <c r="F28" s="46"/>
      <c r="G28" s="4" t="b">
        <v>0</v>
      </c>
      <c r="H28" s="4" t="b">
        <v>0</v>
      </c>
      <c r="I28" s="53"/>
      <c r="J28" s="44" t="str">
        <f>IF(I28&gt;2,"OUI","NON")</f>
        <v>NON</v>
      </c>
      <c r="K28" s="44" t="str">
        <f>IF(I28&lt;2,"ELIMINATOIRE","   ")</f>
        <v>ELIMINATOIRE</v>
      </c>
      <c r="L28" s="46"/>
    </row>
    <row r="29" spans="1:12" ht="52" x14ac:dyDescent="0.2">
      <c r="A29" s="48"/>
      <c r="B29" s="50"/>
      <c r="C29" s="3" t="s">
        <v>31</v>
      </c>
      <c r="D29" s="4" t="b">
        <v>0</v>
      </c>
      <c r="E29" s="4" t="b">
        <v>0</v>
      </c>
      <c r="F29" s="47"/>
      <c r="G29" s="4" t="b">
        <v>0</v>
      </c>
      <c r="H29" s="4" t="b">
        <v>0</v>
      </c>
      <c r="I29" s="53"/>
      <c r="J29" s="45"/>
      <c r="K29" s="45"/>
      <c r="L29" s="47"/>
    </row>
    <row r="30" spans="1:12" ht="52" x14ac:dyDescent="0.2">
      <c r="A30" s="48"/>
      <c r="B30" s="50"/>
      <c r="C30" s="3" t="s">
        <v>32</v>
      </c>
      <c r="D30" s="4" t="b">
        <v>0</v>
      </c>
      <c r="E30" s="4" t="b">
        <v>0</v>
      </c>
      <c r="F30" s="47"/>
      <c r="G30" s="4" t="b">
        <v>0</v>
      </c>
      <c r="H30" s="4" t="b">
        <v>0</v>
      </c>
      <c r="I30" s="53"/>
      <c r="J30" s="45"/>
      <c r="K30" s="45"/>
      <c r="L30" s="47"/>
    </row>
    <row r="31" spans="1:12" ht="26" x14ac:dyDescent="0.2">
      <c r="A31" s="48"/>
      <c r="B31" s="50"/>
      <c r="C31" s="3" t="s">
        <v>33</v>
      </c>
      <c r="D31" s="4" t="b">
        <v>0</v>
      </c>
      <c r="E31" s="4" t="b">
        <v>0</v>
      </c>
      <c r="F31" s="47"/>
      <c r="G31" s="4" t="b">
        <v>0</v>
      </c>
      <c r="H31" s="4" t="b">
        <v>0</v>
      </c>
      <c r="I31" s="53"/>
      <c r="J31" s="45"/>
      <c r="K31" s="45"/>
      <c r="L31" s="47"/>
    </row>
    <row r="32" spans="1:12" ht="36.5" customHeight="1" x14ac:dyDescent="0.2">
      <c r="A32" s="48" t="s">
        <v>34</v>
      </c>
      <c r="B32" s="49" t="s">
        <v>75</v>
      </c>
      <c r="C32" s="14" t="s">
        <v>35</v>
      </c>
      <c r="D32" s="4" t="b">
        <v>0</v>
      </c>
      <c r="E32" s="4" t="b">
        <v>0</v>
      </c>
      <c r="F32" s="46"/>
      <c r="G32" s="4" t="b">
        <v>0</v>
      </c>
      <c r="H32" s="4" t="b">
        <v>0</v>
      </c>
      <c r="I32" s="53"/>
      <c r="J32" s="44" t="str">
        <f>IF(I32&gt;3,"OUI","NON")</f>
        <v>NON</v>
      </c>
      <c r="K32" s="44" t="str">
        <f>IF(I32&lt;2.5,"ELIMINATOIRE","   ")</f>
        <v>ELIMINATOIRE</v>
      </c>
      <c r="L32" s="46"/>
    </row>
    <row r="33" spans="1:12" ht="26" x14ac:dyDescent="0.2">
      <c r="A33" s="48"/>
      <c r="B33" s="50"/>
      <c r="C33" s="3" t="s">
        <v>36</v>
      </c>
      <c r="D33" s="4" t="b">
        <v>0</v>
      </c>
      <c r="E33" s="4" t="b">
        <v>0</v>
      </c>
      <c r="F33" s="47"/>
      <c r="G33" s="4" t="b">
        <v>0</v>
      </c>
      <c r="H33" s="4" t="b">
        <v>0</v>
      </c>
      <c r="I33" s="53"/>
      <c r="J33" s="45"/>
      <c r="K33" s="45"/>
      <c r="L33" s="47"/>
    </row>
    <row r="34" spans="1:12" ht="52" x14ac:dyDescent="0.2">
      <c r="A34" s="48"/>
      <c r="B34" s="50"/>
      <c r="C34" s="3" t="s">
        <v>37</v>
      </c>
      <c r="D34" s="4" t="b">
        <v>0</v>
      </c>
      <c r="E34" s="4" t="b">
        <v>0</v>
      </c>
      <c r="F34" s="47"/>
      <c r="G34" s="4" t="b">
        <v>0</v>
      </c>
      <c r="H34" s="4" t="b">
        <v>0</v>
      </c>
      <c r="I34" s="53"/>
      <c r="J34" s="45"/>
      <c r="K34" s="45"/>
      <c r="L34" s="47"/>
    </row>
    <row r="35" spans="1:12" ht="26" x14ac:dyDescent="0.2">
      <c r="A35" s="48"/>
      <c r="B35" s="50"/>
      <c r="C35" s="3" t="s">
        <v>38</v>
      </c>
      <c r="D35" s="4" t="b">
        <v>0</v>
      </c>
      <c r="E35" s="4" t="b">
        <v>0</v>
      </c>
      <c r="F35" s="47"/>
      <c r="G35" s="4" t="b">
        <v>0</v>
      </c>
      <c r="H35" s="4" t="b">
        <v>0</v>
      </c>
      <c r="I35" s="53"/>
      <c r="J35" s="45"/>
      <c r="K35" s="45"/>
      <c r="L35" s="47"/>
    </row>
    <row r="36" spans="1:12" ht="52" x14ac:dyDescent="0.2">
      <c r="A36" s="48"/>
      <c r="B36" s="51"/>
      <c r="C36" s="3" t="s">
        <v>39</v>
      </c>
      <c r="D36" s="4" t="b">
        <v>0</v>
      </c>
      <c r="E36" s="4" t="b">
        <v>0</v>
      </c>
      <c r="F36" s="52"/>
      <c r="G36" s="4" t="b">
        <v>0</v>
      </c>
      <c r="H36" s="4" t="b">
        <v>0</v>
      </c>
      <c r="I36" s="53"/>
      <c r="J36" s="45"/>
      <c r="K36" s="45"/>
      <c r="L36" s="47"/>
    </row>
    <row r="37" spans="1:12" ht="52" x14ac:dyDescent="0.2">
      <c r="A37" s="48" t="s">
        <v>40</v>
      </c>
      <c r="B37" s="49" t="s">
        <v>41</v>
      </c>
      <c r="C37" s="3" t="s">
        <v>42</v>
      </c>
      <c r="D37" s="4" t="b">
        <v>0</v>
      </c>
      <c r="E37" s="4" t="b">
        <v>0</v>
      </c>
      <c r="F37" s="46"/>
      <c r="G37" s="4" t="b">
        <v>0</v>
      </c>
      <c r="H37" s="4" t="b">
        <v>0</v>
      </c>
      <c r="I37" s="53"/>
      <c r="J37" s="44" t="str">
        <f>IF(I37&gt;3,"OUI","NON")</f>
        <v>NON</v>
      </c>
      <c r="K37" s="44" t="str">
        <f>IF(I37&lt;2.5,"ELIMINATOIRE","   ")</f>
        <v>ELIMINATOIRE</v>
      </c>
      <c r="L37" s="46"/>
    </row>
    <row r="38" spans="1:12" ht="52" x14ac:dyDescent="0.2">
      <c r="A38" s="48"/>
      <c r="B38" s="50"/>
      <c r="C38" s="3" t="s">
        <v>43</v>
      </c>
      <c r="D38" s="4" t="b">
        <v>0</v>
      </c>
      <c r="E38" s="4" t="b">
        <v>0</v>
      </c>
      <c r="F38" s="47"/>
      <c r="G38" s="4" t="b">
        <v>0</v>
      </c>
      <c r="H38" s="4" t="b">
        <v>0</v>
      </c>
      <c r="I38" s="53"/>
      <c r="J38" s="45"/>
      <c r="K38" s="45"/>
      <c r="L38" s="47"/>
    </row>
    <row r="39" spans="1:12" ht="13" x14ac:dyDescent="0.2">
      <c r="A39" s="48"/>
      <c r="B39" s="50"/>
      <c r="C39" s="3" t="s">
        <v>44</v>
      </c>
      <c r="D39" s="4" t="b">
        <v>0</v>
      </c>
      <c r="E39" s="4" t="b">
        <v>0</v>
      </c>
      <c r="F39" s="47"/>
      <c r="G39" s="4" t="b">
        <v>0</v>
      </c>
      <c r="H39" s="4" t="b">
        <v>0</v>
      </c>
      <c r="I39" s="53"/>
      <c r="J39" s="45"/>
      <c r="K39" s="45"/>
      <c r="L39" s="47"/>
    </row>
    <row r="40" spans="1:12" ht="65" x14ac:dyDescent="0.2">
      <c r="A40" s="48"/>
      <c r="B40" s="50"/>
      <c r="C40" s="3" t="s">
        <v>45</v>
      </c>
      <c r="D40" s="4" t="b">
        <v>0</v>
      </c>
      <c r="E40" s="4" t="b">
        <v>0</v>
      </c>
      <c r="F40" s="47"/>
      <c r="G40" s="4" t="b">
        <v>0</v>
      </c>
      <c r="H40" s="4" t="b">
        <v>0</v>
      </c>
      <c r="I40" s="53"/>
      <c r="J40" s="45"/>
      <c r="K40" s="45"/>
      <c r="L40" s="47"/>
    </row>
    <row r="41" spans="1:12" ht="39" x14ac:dyDescent="0.2">
      <c r="A41" s="48"/>
      <c r="B41" s="51"/>
      <c r="C41" s="3" t="s">
        <v>90</v>
      </c>
      <c r="D41" s="4" t="b">
        <v>0</v>
      </c>
      <c r="E41" s="4" t="b">
        <v>0</v>
      </c>
      <c r="F41" s="52"/>
      <c r="G41" s="4" t="b">
        <v>0</v>
      </c>
      <c r="H41" s="4" t="b">
        <v>0</v>
      </c>
      <c r="I41" s="53"/>
      <c r="J41" s="45"/>
      <c r="K41" s="45"/>
      <c r="L41" s="47"/>
    </row>
    <row r="42" spans="1:12" ht="13" x14ac:dyDescent="0.2">
      <c r="A42" s="48" t="s">
        <v>76</v>
      </c>
      <c r="B42" s="49" t="s">
        <v>77</v>
      </c>
      <c r="C42" s="3" t="s">
        <v>46</v>
      </c>
      <c r="D42" s="4" t="b">
        <v>0</v>
      </c>
      <c r="E42" s="4" t="b">
        <v>0</v>
      </c>
      <c r="F42" s="46"/>
      <c r="G42" s="4" t="b">
        <v>0</v>
      </c>
      <c r="H42" s="4" t="b">
        <v>0</v>
      </c>
      <c r="I42" s="53"/>
      <c r="J42" s="44" t="str">
        <f>IF(I42&gt;2,"OUI","NON")</f>
        <v>NON</v>
      </c>
      <c r="K42" s="44" t="str">
        <f>IF(I42&lt;2,"ELIMINATOIRE","   ")</f>
        <v>ELIMINATOIRE</v>
      </c>
      <c r="L42" s="46"/>
    </row>
    <row r="43" spans="1:12" ht="52" x14ac:dyDescent="0.2">
      <c r="A43" s="48"/>
      <c r="B43" s="50"/>
      <c r="C43" s="3" t="s">
        <v>47</v>
      </c>
      <c r="D43" s="4" t="b">
        <v>0</v>
      </c>
      <c r="E43" s="4" t="b">
        <v>0</v>
      </c>
      <c r="F43" s="47"/>
      <c r="G43" s="4" t="b">
        <v>0</v>
      </c>
      <c r="H43" s="4" t="b">
        <v>0</v>
      </c>
      <c r="I43" s="53"/>
      <c r="J43" s="45"/>
      <c r="K43" s="45"/>
      <c r="L43" s="47"/>
    </row>
    <row r="44" spans="1:12" ht="52" x14ac:dyDescent="0.2">
      <c r="A44" s="48"/>
      <c r="B44" s="50"/>
      <c r="C44" s="3" t="s">
        <v>48</v>
      </c>
      <c r="D44" s="4" t="b">
        <v>0</v>
      </c>
      <c r="E44" s="4" t="b">
        <v>0</v>
      </c>
      <c r="F44" s="47"/>
      <c r="G44" s="4" t="b">
        <v>0</v>
      </c>
      <c r="H44" s="4" t="b">
        <v>0</v>
      </c>
      <c r="I44" s="53"/>
      <c r="J44" s="45"/>
      <c r="K44" s="45"/>
      <c r="L44" s="47"/>
    </row>
    <row r="45" spans="1:12" ht="26" x14ac:dyDescent="0.2">
      <c r="A45" s="48"/>
      <c r="B45" s="50"/>
      <c r="C45" s="3" t="s">
        <v>49</v>
      </c>
      <c r="D45" s="4" t="b">
        <v>0</v>
      </c>
      <c r="E45" s="4" t="b">
        <v>0</v>
      </c>
      <c r="F45" s="47"/>
      <c r="G45" s="4" t="b">
        <v>0</v>
      </c>
      <c r="H45" s="4" t="b">
        <v>0</v>
      </c>
      <c r="I45" s="53"/>
      <c r="J45" s="45"/>
      <c r="K45" s="45"/>
      <c r="L45" s="47"/>
    </row>
    <row r="46" spans="1:12" ht="26" x14ac:dyDescent="0.2">
      <c r="A46" s="48" t="s">
        <v>50</v>
      </c>
      <c r="B46" s="49" t="s">
        <v>51</v>
      </c>
      <c r="C46" s="3" t="s">
        <v>52</v>
      </c>
      <c r="D46" s="4" t="b">
        <v>0</v>
      </c>
      <c r="E46" s="4" t="b">
        <v>0</v>
      </c>
      <c r="F46" s="46"/>
      <c r="G46" s="4" t="b">
        <v>0</v>
      </c>
      <c r="H46" s="4" t="b">
        <v>0</v>
      </c>
      <c r="I46" s="53"/>
      <c r="J46" s="44" t="str">
        <f>IF(I46&gt;1,"OUI","NON")</f>
        <v>NON</v>
      </c>
      <c r="K46" s="44" t="str">
        <f>IF(I46&lt;1.5,"ELIMINATOIRE","   ")</f>
        <v>ELIMINATOIRE</v>
      </c>
      <c r="L46" s="46"/>
    </row>
    <row r="47" spans="1:12" ht="26" x14ac:dyDescent="0.2">
      <c r="A47" s="48"/>
      <c r="B47" s="50"/>
      <c r="C47" s="3" t="s">
        <v>53</v>
      </c>
      <c r="D47" s="4" t="b">
        <v>0</v>
      </c>
      <c r="E47" s="4" t="b">
        <v>0</v>
      </c>
      <c r="F47" s="47"/>
      <c r="G47" s="4" t="b">
        <v>0</v>
      </c>
      <c r="H47" s="4" t="b">
        <v>0</v>
      </c>
      <c r="I47" s="53"/>
      <c r="J47" s="45"/>
      <c r="K47" s="45"/>
      <c r="L47" s="47"/>
    </row>
    <row r="48" spans="1:12" ht="26" x14ac:dyDescent="0.2">
      <c r="A48" s="48"/>
      <c r="B48" s="50"/>
      <c r="C48" s="3" t="s">
        <v>54</v>
      </c>
      <c r="D48" s="4" t="b">
        <v>0</v>
      </c>
      <c r="E48" s="4" t="b">
        <v>0</v>
      </c>
      <c r="F48" s="47"/>
      <c r="G48" s="4" t="b">
        <v>0</v>
      </c>
      <c r="H48" s="4" t="b">
        <v>0</v>
      </c>
      <c r="I48" s="53"/>
      <c r="J48" s="45"/>
      <c r="K48" s="45"/>
      <c r="L48" s="47"/>
    </row>
    <row r="49" spans="1:12" ht="52" x14ac:dyDescent="0.2">
      <c r="A49" s="48" t="s">
        <v>55</v>
      </c>
      <c r="B49" s="49" t="s">
        <v>56</v>
      </c>
      <c r="C49" s="3" t="s">
        <v>57</v>
      </c>
      <c r="D49" s="4" t="b">
        <v>0</v>
      </c>
      <c r="E49" s="4" t="b">
        <v>0</v>
      </c>
      <c r="F49" s="46"/>
      <c r="G49" s="4" t="b">
        <v>0</v>
      </c>
      <c r="H49" s="4" t="b">
        <v>0</v>
      </c>
      <c r="I49" s="53"/>
      <c r="J49" s="54" t="str">
        <f>IF(I49&gt;3,"OUI","NON")</f>
        <v>NON</v>
      </c>
      <c r="K49" s="54" t="str">
        <f>IF(I49&lt;2.5,"ELIMINATOIRE","   ")</f>
        <v>ELIMINATOIRE</v>
      </c>
      <c r="L49" s="55"/>
    </row>
    <row r="50" spans="1:12" ht="13" x14ac:dyDescent="0.2">
      <c r="A50" s="48"/>
      <c r="B50" s="50"/>
      <c r="C50" s="3" t="s">
        <v>58</v>
      </c>
      <c r="D50" s="4" t="b">
        <v>0</v>
      </c>
      <c r="E50" s="4" t="b">
        <v>0</v>
      </c>
      <c r="F50" s="47"/>
      <c r="G50" s="4" t="b">
        <v>0</v>
      </c>
      <c r="H50" s="4" t="b">
        <v>0</v>
      </c>
      <c r="I50" s="53"/>
      <c r="J50" s="54"/>
      <c r="K50" s="54"/>
      <c r="L50" s="55"/>
    </row>
    <row r="51" spans="1:12" ht="52" x14ac:dyDescent="0.2">
      <c r="A51" s="48"/>
      <c r="B51" s="50"/>
      <c r="C51" s="3" t="s">
        <v>59</v>
      </c>
      <c r="D51" s="4" t="b">
        <v>0</v>
      </c>
      <c r="E51" s="4" t="b">
        <v>0</v>
      </c>
      <c r="F51" s="47"/>
      <c r="G51" s="4" t="b">
        <v>0</v>
      </c>
      <c r="H51" s="4" t="b">
        <v>0</v>
      </c>
      <c r="I51" s="53"/>
      <c r="J51" s="54"/>
      <c r="K51" s="54"/>
      <c r="L51" s="55"/>
    </row>
    <row r="52" spans="1:12" ht="13" x14ac:dyDescent="0.2">
      <c r="A52" s="48"/>
      <c r="B52" s="50"/>
      <c r="C52" s="3" t="s">
        <v>60</v>
      </c>
      <c r="D52" s="4" t="b">
        <v>0</v>
      </c>
      <c r="E52" s="4" t="b">
        <v>0</v>
      </c>
      <c r="F52" s="47"/>
      <c r="G52" s="4" t="b">
        <v>0</v>
      </c>
      <c r="H52" s="4" t="b">
        <v>0</v>
      </c>
      <c r="I52" s="53"/>
      <c r="J52" s="54"/>
      <c r="K52" s="54"/>
      <c r="L52" s="55"/>
    </row>
    <row r="53" spans="1:12" ht="39" x14ac:dyDescent="0.2">
      <c r="A53" s="48"/>
      <c r="B53" s="51"/>
      <c r="C53" s="3" t="s">
        <v>91</v>
      </c>
      <c r="D53" s="4" t="b">
        <v>0</v>
      </c>
      <c r="E53" s="4" t="b">
        <v>0</v>
      </c>
      <c r="F53" s="52"/>
      <c r="G53" s="4" t="b">
        <v>0</v>
      </c>
      <c r="H53" s="4" t="b">
        <v>0</v>
      </c>
      <c r="I53" s="53"/>
      <c r="J53" s="54"/>
      <c r="K53" s="54"/>
      <c r="L53" s="55"/>
    </row>
    <row r="56" spans="1:12" ht="47" customHeight="1" x14ac:dyDescent="0.2">
      <c r="B56" s="12" t="s">
        <v>64</v>
      </c>
      <c r="E56" s="36" t="s">
        <v>61</v>
      </c>
      <c r="F56" s="37"/>
      <c r="G56" s="37"/>
      <c r="H56" s="37"/>
      <c r="I56" s="38"/>
      <c r="J56" s="42">
        <f>COUNTIF(J8:J53,"OUI")</f>
        <v>0</v>
      </c>
      <c r="K56" s="43"/>
      <c r="L56" s="11" t="str">
        <f>IF(J56&lt;7,"NB COMPETENCES VALIDEES INSUFFISANT","NB COMPETENCES VALIDEES SUFFISANT")</f>
        <v>NB COMPETENCES VALIDEES INSUFFISANT</v>
      </c>
    </row>
    <row r="57" spans="1:12" ht="56.5" customHeight="1" x14ac:dyDescent="0.2">
      <c r="B57" s="79" t="s">
        <v>65</v>
      </c>
      <c r="E57" s="39" t="s">
        <v>63</v>
      </c>
      <c r="F57" s="40"/>
      <c r="G57" s="40"/>
      <c r="H57" s="40"/>
      <c r="I57" s="41"/>
      <c r="J57" s="42">
        <f>COUNTIF(K8:K53,"ELIMINATOIRE")</f>
        <v>10</v>
      </c>
      <c r="K57" s="43"/>
      <c r="L57" s="11" t="str">
        <f>IF(J57&gt;0,"ELIMINATOIRE","PAS DE NOTE ELIMINATOIRE")</f>
        <v>ELIMINATOIRE</v>
      </c>
    </row>
    <row r="58" spans="1:12" ht="55" customHeight="1" x14ac:dyDescent="0.2">
      <c r="B58" s="80"/>
      <c r="E58" s="83" t="s">
        <v>62</v>
      </c>
      <c r="F58" s="84"/>
      <c r="G58" s="84"/>
      <c r="H58" s="84"/>
      <c r="I58" s="85"/>
      <c r="J58" s="82" t="str">
        <f>IF(AND(J56&gt;6,J57=0),"ADMIS","NON ADMIS")</f>
        <v>NON ADMIS</v>
      </c>
      <c r="K58" s="82"/>
      <c r="L58" s="8"/>
    </row>
    <row r="63" spans="1:12" ht="15" x14ac:dyDescent="0.2">
      <c r="E63" s="81" t="s">
        <v>66</v>
      </c>
      <c r="F63" s="81"/>
      <c r="G63" s="81"/>
      <c r="H63" s="81"/>
      <c r="I63" s="81"/>
      <c r="J63" s="81"/>
      <c r="K63" s="81"/>
      <c r="L63" s="81"/>
    </row>
    <row r="64" spans="1:12" ht="14.5" customHeight="1" x14ac:dyDescent="0.2">
      <c r="E64" s="78"/>
      <c r="F64" s="78"/>
      <c r="G64" s="78"/>
      <c r="H64" s="78"/>
      <c r="I64" s="78"/>
      <c r="J64" s="78"/>
      <c r="K64" s="78"/>
      <c r="L64" s="78"/>
    </row>
    <row r="65" spans="5:12" ht="12" customHeight="1" x14ac:dyDescent="0.2">
      <c r="E65" s="78"/>
      <c r="F65" s="78"/>
      <c r="G65" s="78"/>
      <c r="H65" s="78"/>
      <c r="I65" s="78"/>
      <c r="J65" s="78"/>
      <c r="K65" s="78"/>
      <c r="L65" s="78"/>
    </row>
    <row r="66" spans="5:12" ht="12" customHeight="1" x14ac:dyDescent="0.2">
      <c r="E66" s="78"/>
      <c r="F66" s="78"/>
      <c r="G66" s="78"/>
      <c r="H66" s="78"/>
      <c r="I66" s="78"/>
      <c r="J66" s="78"/>
      <c r="K66" s="78"/>
      <c r="L66" s="78"/>
    </row>
    <row r="67" spans="5:12" ht="12" customHeight="1" x14ac:dyDescent="0.2">
      <c r="E67" s="77" t="s">
        <v>67</v>
      </c>
      <c r="F67" s="77"/>
      <c r="G67" s="77"/>
      <c r="H67" s="77"/>
      <c r="I67" s="77"/>
      <c r="J67" s="77"/>
      <c r="K67" s="77"/>
      <c r="L67" s="77"/>
    </row>
    <row r="68" spans="5:12" ht="16" customHeight="1" x14ac:dyDescent="0.2">
      <c r="E68" s="78"/>
      <c r="F68" s="78"/>
      <c r="G68" s="78"/>
      <c r="H68" s="78"/>
      <c r="I68" s="78"/>
      <c r="J68" s="78"/>
      <c r="K68" s="78"/>
      <c r="L68" s="78"/>
    </row>
    <row r="69" spans="5:12" ht="12" customHeight="1" x14ac:dyDescent="0.2">
      <c r="E69" s="78"/>
      <c r="F69" s="78"/>
      <c r="G69" s="78"/>
      <c r="H69" s="78"/>
      <c r="I69" s="78"/>
      <c r="J69" s="78"/>
      <c r="K69" s="78"/>
      <c r="L69" s="78"/>
    </row>
    <row r="70" spans="5:12" ht="12" customHeight="1" x14ac:dyDescent="0.2"/>
    <row r="72" spans="5:12" ht="15" x14ac:dyDescent="0.2">
      <c r="E72" s="16" t="s">
        <v>94</v>
      </c>
      <c r="F72" s="15"/>
      <c r="G72" s="15"/>
      <c r="I72" s="17" t="s">
        <v>95</v>
      </c>
      <c r="J72" s="18"/>
      <c r="K72" s="19"/>
    </row>
    <row r="73" spans="5:12" ht="15" x14ac:dyDescent="0.2">
      <c r="E73" s="24" t="s">
        <v>96</v>
      </c>
      <c r="F73" s="25"/>
      <c r="G73" s="26"/>
      <c r="I73" s="20" t="s">
        <v>96</v>
      </c>
      <c r="J73" s="21"/>
      <c r="K73" s="22"/>
    </row>
    <row r="74" spans="5:12" ht="15" x14ac:dyDescent="0.2">
      <c r="E74" s="27" t="s">
        <v>97</v>
      </c>
      <c r="F74" s="28"/>
      <c r="G74" s="29"/>
      <c r="I74" s="20" t="s">
        <v>97</v>
      </c>
      <c r="J74" s="21"/>
      <c r="K74" s="22"/>
    </row>
    <row r="75" spans="5:12" ht="15" x14ac:dyDescent="0.2">
      <c r="E75" s="30" t="s">
        <v>98</v>
      </c>
      <c r="F75" s="31"/>
      <c r="G75" s="32"/>
      <c r="I75" s="30" t="s">
        <v>98</v>
      </c>
      <c r="J75" s="31"/>
      <c r="K75" s="32"/>
    </row>
    <row r="76" spans="5:12" ht="15" x14ac:dyDescent="0.2">
      <c r="E76" s="33"/>
      <c r="F76" s="34"/>
      <c r="G76" s="35"/>
      <c r="I76" s="23"/>
      <c r="J76" s="34"/>
      <c r="K76" s="35"/>
    </row>
  </sheetData>
  <mergeCells count="102">
    <mergeCell ref="B57:B58"/>
    <mergeCell ref="E64:L66"/>
    <mergeCell ref="E63:L63"/>
    <mergeCell ref="J58:K58"/>
    <mergeCell ref="E58:I58"/>
    <mergeCell ref="A12:A19"/>
    <mergeCell ref="I12:I19"/>
    <mergeCell ref="J12:J19"/>
    <mergeCell ref="K12:K19"/>
    <mergeCell ref="L12:L19"/>
    <mergeCell ref="B12:B19"/>
    <mergeCell ref="F12:F19"/>
    <mergeCell ref="A1:C1"/>
    <mergeCell ref="B2:C2"/>
    <mergeCell ref="B3:C3"/>
    <mergeCell ref="B4:C4"/>
    <mergeCell ref="F1:L3"/>
    <mergeCell ref="F4:G4"/>
    <mergeCell ref="H4:L4"/>
    <mergeCell ref="A8:A11"/>
    <mergeCell ref="A6:A7"/>
    <mergeCell ref="C6:C7"/>
    <mergeCell ref="L6:L7"/>
    <mergeCell ref="I8:I11"/>
    <mergeCell ref="J6:K6"/>
    <mergeCell ref="L8:L11"/>
    <mergeCell ref="J8:J11"/>
    <mergeCell ref="I6:I7"/>
    <mergeCell ref="K8:K11"/>
    <mergeCell ref="B8:B11"/>
    <mergeCell ref="B6:B7"/>
    <mergeCell ref="F8:F11"/>
    <mergeCell ref="D6:F6"/>
    <mergeCell ref="G6:H6"/>
    <mergeCell ref="L20:L22"/>
    <mergeCell ref="A20:A22"/>
    <mergeCell ref="A23:A27"/>
    <mergeCell ref="B23:B27"/>
    <mergeCell ref="F23:F27"/>
    <mergeCell ref="I23:I27"/>
    <mergeCell ref="J23:J27"/>
    <mergeCell ref="K23:K27"/>
    <mergeCell ref="L23:L27"/>
    <mergeCell ref="B20:B22"/>
    <mergeCell ref="F20:F22"/>
    <mergeCell ref="I20:I22"/>
    <mergeCell ref="J20:J22"/>
    <mergeCell ref="K20:K22"/>
    <mergeCell ref="K28:K31"/>
    <mergeCell ref="L28:L31"/>
    <mergeCell ref="A32:A36"/>
    <mergeCell ref="B32:B36"/>
    <mergeCell ref="F32:F36"/>
    <mergeCell ref="I32:I36"/>
    <mergeCell ref="J32:J36"/>
    <mergeCell ref="K32:K36"/>
    <mergeCell ref="L32:L36"/>
    <mergeCell ref="A28:A31"/>
    <mergeCell ref="B28:B31"/>
    <mergeCell ref="F28:F31"/>
    <mergeCell ref="I28:I31"/>
    <mergeCell ref="J28:J31"/>
    <mergeCell ref="K37:K41"/>
    <mergeCell ref="L37:L41"/>
    <mergeCell ref="A42:A45"/>
    <mergeCell ref="B42:B45"/>
    <mergeCell ref="F42:F45"/>
    <mergeCell ref="I42:I45"/>
    <mergeCell ref="J42:J45"/>
    <mergeCell ref="K42:K45"/>
    <mergeCell ref="L42:L45"/>
    <mergeCell ref="A37:A41"/>
    <mergeCell ref="B37:B41"/>
    <mergeCell ref="F37:F41"/>
    <mergeCell ref="I37:I41"/>
    <mergeCell ref="J37:J41"/>
    <mergeCell ref="K46:K48"/>
    <mergeCell ref="L46:L48"/>
    <mergeCell ref="A49:A53"/>
    <mergeCell ref="B49:B53"/>
    <mergeCell ref="F49:F53"/>
    <mergeCell ref="I49:I53"/>
    <mergeCell ref="J49:J53"/>
    <mergeCell ref="K49:K53"/>
    <mergeCell ref="L49:L53"/>
    <mergeCell ref="A46:A48"/>
    <mergeCell ref="B46:B48"/>
    <mergeCell ref="F46:F48"/>
    <mergeCell ref="I46:I48"/>
    <mergeCell ref="J46:J48"/>
    <mergeCell ref="E73:G73"/>
    <mergeCell ref="E74:G74"/>
    <mergeCell ref="E75:G75"/>
    <mergeCell ref="I75:K75"/>
    <mergeCell ref="E76:G76"/>
    <mergeCell ref="J76:K76"/>
    <mergeCell ref="E56:I56"/>
    <mergeCell ref="E57:I57"/>
    <mergeCell ref="J56:K56"/>
    <mergeCell ref="J57:K57"/>
    <mergeCell ref="E67:L67"/>
    <mergeCell ref="E68:L69"/>
  </mergeCells>
  <conditionalFormatting sqref="J8:K53">
    <cfRule type="containsText" dxfId="9" priority="1" operator="containsText" text="ELIMINATOIRE">
      <formula>NOT(ISERROR(SEARCH("ELIMINATOIRE",J8)))</formula>
    </cfRule>
    <cfRule type="containsText" dxfId="8" priority="2" operator="containsText" text="NON">
      <formula>NOT(ISERROR(SEARCH("NON",J8)))</formula>
    </cfRule>
    <cfRule type="containsText" dxfId="7" priority="3" operator="containsText" text="OUI">
      <formula>NOT(ISERROR(SEARCH("OUI",J8)))</formula>
    </cfRule>
  </conditionalFormatting>
  <conditionalFormatting sqref="J58:K58">
    <cfRule type="containsText" dxfId="6" priority="4" operator="containsText" text="NON ADMIS">
      <formula>NOT(ISERROR(SEARCH("NON ADMIS",J58)))</formula>
    </cfRule>
    <cfRule type="containsText" dxfId="5" priority="5" operator="containsText" text="ADMIS">
      <formula>NOT(ISERROR(SEARCH("ADMIS",J58)))</formula>
    </cfRule>
  </conditionalFormatting>
  <conditionalFormatting sqref="L56:L57">
    <cfRule type="containsText" dxfId="4" priority="9" operator="containsText" text="NB COMPETENCES VALIDEES SUFFISANT">
      <formula>NOT(ISERROR(SEARCH("NB COMPETENCES VALIDEES SUFFISANT",L56)))</formula>
    </cfRule>
    <cfRule type="containsText" dxfId="3" priority="10" operator="containsText" text="NB COMPETENCES VALIDEES INSUFFISANT">
      <formula>NOT(ISERROR(SEARCH("NB COMPETENCES VALIDEES INSUFFISANT",L56)))</formula>
    </cfRule>
  </conditionalFormatting>
  <conditionalFormatting sqref="L57">
    <cfRule type="containsText" dxfId="2" priority="6" operator="containsText" text="PAS DE NOTE ELIMINATOIRE">
      <formula>NOT(ISERROR(SEARCH("PAS DE NOTE ELIMINATOIRE",L57)))</formula>
    </cfRule>
    <cfRule type="containsText" dxfId="1" priority="7" operator="containsText" text="ELIMINATOIRE">
      <formula>NOT(ISERROR(SEARCH("ELIMINATOIRE",L57)))</formula>
    </cfRule>
    <cfRule type="containsText" dxfId="0" priority="8" operator="containsText" text="PAS DE NOTE ELIMINATOIRE">
      <formula>NOT(ISERROR(SEARCH("PAS DE NOTE ELIMINATOIRE",L57)))</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51873-D63A-4081-8957-855C3C73BC37}">
  <dimension ref="A1:A8"/>
  <sheetViews>
    <sheetView workbookViewId="0">
      <selection sqref="A1:A8"/>
    </sheetView>
  </sheetViews>
  <sheetFormatPr baseColWidth="10" defaultColWidth="10.83203125" defaultRowHeight="15" x14ac:dyDescent="0.2"/>
  <cols>
    <col min="1" max="1" width="122.1640625" style="13" customWidth="1"/>
    <col min="2" max="16384" width="10.83203125" style="13"/>
  </cols>
  <sheetData>
    <row r="1" spans="1:1" ht="409.5" customHeight="1" x14ac:dyDescent="0.2">
      <c r="A1" s="86" t="s">
        <v>92</v>
      </c>
    </row>
    <row r="2" spans="1:1" x14ac:dyDescent="0.2">
      <c r="A2" s="86"/>
    </row>
    <row r="3" spans="1:1" x14ac:dyDescent="0.2">
      <c r="A3" s="86"/>
    </row>
    <row r="4" spans="1:1" x14ac:dyDescent="0.2">
      <c r="A4" s="86"/>
    </row>
    <row r="5" spans="1:1" x14ac:dyDescent="0.2">
      <c r="A5" s="86"/>
    </row>
    <row r="6" spans="1:1" x14ac:dyDescent="0.2">
      <c r="A6" s="86"/>
    </row>
    <row r="7" spans="1:1" x14ac:dyDescent="0.2">
      <c r="A7" s="86"/>
    </row>
    <row r="8" spans="1:1" x14ac:dyDescent="0.2">
      <c r="A8" s="86"/>
    </row>
  </sheetData>
  <mergeCells count="1">
    <mergeCell ref="A1:A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placement xmlns="e8147664-7ee9-442d-b0ab-bb4211aebd4c" xsi:nil="true"/>
    <lcf76f155ced4ddcb4097134ff3c332f xmlns="e8147664-7ee9-442d-b0ab-bb4211aebd4c">
      <Terms xmlns="http://schemas.microsoft.com/office/infopath/2007/PartnerControls"/>
    </lcf76f155ced4ddcb4097134ff3c332f>
    <TaxCatchAll xmlns="29a1e0e6-44ab-47ba-9722-0c969970732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68E7736E06EA40895F2C2EB9ABE373" ma:contentTypeVersion="26" ma:contentTypeDescription="Crée un document." ma:contentTypeScope="" ma:versionID="dd73fde145029079afd2aa3153c96f9f">
  <xsd:schema xmlns:xsd="http://www.w3.org/2001/XMLSchema" xmlns:xs="http://www.w3.org/2001/XMLSchema" xmlns:p="http://schemas.microsoft.com/office/2006/metadata/properties" xmlns:ns2="29a1e0e6-44ab-47ba-9722-0c9699707323" xmlns:ns3="e8147664-7ee9-442d-b0ab-bb4211aebd4c" targetNamespace="http://schemas.microsoft.com/office/2006/metadata/properties" ma:root="true" ma:fieldsID="ccb02c6991c7be0429925180673fd21b" ns2:_="" ns3:_="">
    <xsd:import namespace="29a1e0e6-44ab-47ba-9722-0c9699707323"/>
    <xsd:import namespace="e8147664-7ee9-442d-b0ab-bb4211aebd4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Emplacement" minOccurs="0"/>
                <xsd:element ref="ns3:d9b24ccd-39d1-4fa7-8b5b-44104d66231aCountryOrRegion" minOccurs="0"/>
                <xsd:element ref="ns3:d9b24ccd-39d1-4fa7-8b5b-44104d66231aState" minOccurs="0"/>
                <xsd:element ref="ns3:d9b24ccd-39d1-4fa7-8b5b-44104d66231aCity" minOccurs="0"/>
                <xsd:element ref="ns3:d9b24ccd-39d1-4fa7-8b5b-44104d66231aPostalCode" minOccurs="0"/>
                <xsd:element ref="ns3:d9b24ccd-39d1-4fa7-8b5b-44104d66231aStreet" minOccurs="0"/>
                <xsd:element ref="ns3:d9b24ccd-39d1-4fa7-8b5b-44104d66231aGeoLoc" minOccurs="0"/>
                <xsd:element ref="ns3:d9b24ccd-39d1-4fa7-8b5b-44104d66231aDispNam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1e0e6-44ab-47ba-9722-0c9699707323"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3cced67-2e07-4a83-8779-13d24e5d1740}" ma:internalName="TaxCatchAll" ma:showField="CatchAllData" ma:web="29a1e0e6-44ab-47ba-9722-0c969970732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8147664-7ee9-442d-b0ab-bb4211aebd4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ddd6ae1b-0e48-4179-ab90-e7d0744b0608" ma:termSetId="09814cd3-568e-fe90-9814-8d621ff8fb84" ma:anchorId="fba54fb3-c3e1-fe81-a776-ca4b69148c4d" ma:open="true" ma:isKeyword="false">
      <xsd:complexType>
        <xsd:sequence>
          <xsd:element ref="pc:Terms" minOccurs="0" maxOccurs="1"/>
        </xsd:sequence>
      </xsd:complexType>
    </xsd:element>
    <xsd:element name="Emplacement" ma:index="24" nillable="true" ma:displayName="Emplacement" ma:format="Dropdown" ma:internalName="Emplacement">
      <xsd:simpleType>
        <xsd:restriction base="dms:Unknown"/>
      </xsd:simpleType>
    </xsd:element>
    <xsd:element name="d9b24ccd-39d1-4fa7-8b5b-44104d66231aCountryOrRegion" ma:index="25" nillable="true" ma:displayName="Emplacement : Pays/région" ma:internalName="CountryOrRegion" ma:readOnly="true">
      <xsd:simpleType>
        <xsd:restriction base="dms:Text"/>
      </xsd:simpleType>
    </xsd:element>
    <xsd:element name="d9b24ccd-39d1-4fa7-8b5b-44104d66231aState" ma:index="26" nillable="true" ma:displayName="Emplacement : État" ma:internalName="State" ma:readOnly="true">
      <xsd:simpleType>
        <xsd:restriction base="dms:Text"/>
      </xsd:simpleType>
    </xsd:element>
    <xsd:element name="d9b24ccd-39d1-4fa7-8b5b-44104d66231aCity" ma:index="27" nillable="true" ma:displayName="Emplacement : Ville" ma:internalName="City" ma:readOnly="true">
      <xsd:simpleType>
        <xsd:restriction base="dms:Text"/>
      </xsd:simpleType>
    </xsd:element>
    <xsd:element name="d9b24ccd-39d1-4fa7-8b5b-44104d66231aPostalCode" ma:index="28" nillable="true" ma:displayName="Emplacement : Code postal" ma:internalName="PostalCode" ma:readOnly="true">
      <xsd:simpleType>
        <xsd:restriction base="dms:Text"/>
      </xsd:simpleType>
    </xsd:element>
    <xsd:element name="d9b24ccd-39d1-4fa7-8b5b-44104d66231aStreet" ma:index="29" nillable="true" ma:displayName="Emplacement : Rue" ma:internalName="Street" ma:readOnly="true">
      <xsd:simpleType>
        <xsd:restriction base="dms:Text"/>
      </xsd:simpleType>
    </xsd:element>
    <xsd:element name="d9b24ccd-39d1-4fa7-8b5b-44104d66231aGeoLoc" ma:index="30" nillable="true" ma:displayName="Emplacement : Coordonnées" ma:internalName="GeoLoc" ma:readOnly="true">
      <xsd:simpleType>
        <xsd:restriction base="dms:Unknown"/>
      </xsd:simpleType>
    </xsd:element>
    <xsd:element name="d9b24ccd-39d1-4fa7-8b5b-44104d66231aDispName" ma:index="31" nillable="true" ma:displayName="Emplacement : nom" ma:internalName="DispName" ma:readOnly="true">
      <xsd:simpleType>
        <xsd:restriction base="dms:Text"/>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8359E9-4466-4388-941D-3A6752065265}">
  <ds:schemaRefs>
    <ds:schemaRef ds:uri="http://schemas.microsoft.com/sharepoint/v3/contenttype/forms"/>
  </ds:schemaRefs>
</ds:datastoreItem>
</file>

<file path=customXml/itemProps2.xml><?xml version="1.0" encoding="utf-8"?>
<ds:datastoreItem xmlns:ds="http://schemas.openxmlformats.org/officeDocument/2006/customXml" ds:itemID="{004877C5-D0DD-4317-9ACF-267F2C6346AF}">
  <ds:schemaRefs>
    <ds:schemaRef ds:uri="http://purl.org/dc/dcmitype/"/>
    <ds:schemaRef ds:uri="http://www.w3.org/XML/1998/namespace"/>
    <ds:schemaRef ds:uri="http://schemas.openxmlformats.org/package/2006/metadata/core-properties"/>
    <ds:schemaRef ds:uri="e8147664-7ee9-442d-b0ab-bb4211aebd4c"/>
    <ds:schemaRef ds:uri="http://purl.org/dc/terms/"/>
    <ds:schemaRef ds:uri="http://schemas.microsoft.com/office/2006/documentManagement/types"/>
    <ds:schemaRef ds:uri="http://purl.org/dc/elements/1.1/"/>
    <ds:schemaRef ds:uri="http://schemas.microsoft.com/office/infopath/2007/PartnerControls"/>
    <ds:schemaRef ds:uri="29a1e0e6-44ab-47ba-9722-0c9699707323"/>
    <ds:schemaRef ds:uri="http://schemas.microsoft.com/office/2006/metadata/properties"/>
  </ds:schemaRefs>
</ds:datastoreItem>
</file>

<file path=customXml/itemProps3.xml><?xml version="1.0" encoding="utf-8"?>
<ds:datastoreItem xmlns:ds="http://schemas.openxmlformats.org/officeDocument/2006/customXml" ds:itemID="{ECD94EFE-D6C9-409D-B00E-3BD8BAA4A8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1e0e6-44ab-47ba-9722-0c9699707323"/>
    <ds:schemaRef ds:uri="e8147664-7ee9-442d-b0ab-bb4211aebd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grille notation</vt:lpstr>
      <vt:lpstr>mode opératoire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BAUER</dc:creator>
  <cp:lastModifiedBy>Guillaume Carayon</cp:lastModifiedBy>
  <dcterms:created xsi:type="dcterms:W3CDTF">2024-09-13T08:29:40Z</dcterms:created>
  <dcterms:modified xsi:type="dcterms:W3CDTF">2026-04-12T12:58:57Z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0x0101001C68E7736E06EA40895F2C2EB9ABE373</vt:lpwstr>
  </property>
  <property fmtid="{D5CDD505-2E9C-101B-9397-08002B2CF9AE}" pid="3" name="MediaServiceImageTags">
    <vt:lpwstr/>
  </property>
</Properties>
</file>